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141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6" i="1" l="1"/>
  <c r="I174" i="1"/>
  <c r="H173" i="1"/>
  <c r="I173" i="1" s="1"/>
  <c r="I172" i="1"/>
  <c r="H172" i="1"/>
  <c r="H171" i="1"/>
  <c r="I171" i="1" s="1"/>
  <c r="I170" i="1"/>
  <c r="H170" i="1"/>
  <c r="H169" i="1"/>
  <c r="I169" i="1" s="1"/>
  <c r="I168" i="1"/>
  <c r="H168" i="1"/>
  <c r="H167" i="1"/>
  <c r="I167" i="1" s="1"/>
  <c r="I166" i="1"/>
  <c r="H166" i="1"/>
  <c r="K172" i="1"/>
  <c r="K171" i="1"/>
  <c r="K170" i="1"/>
  <c r="L170" i="1" s="1"/>
  <c r="K168" i="1"/>
  <c r="K167" i="1"/>
  <c r="K166" i="1"/>
  <c r="L166" i="1" s="1"/>
  <c r="K162" i="1"/>
  <c r="K161" i="1"/>
  <c r="K160" i="1"/>
  <c r="K159" i="1"/>
  <c r="K158" i="1"/>
  <c r="K157" i="1"/>
  <c r="K156" i="1"/>
  <c r="K155" i="1"/>
  <c r="L155" i="1" s="1"/>
  <c r="I163" i="1"/>
  <c r="I152" i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K151" i="1"/>
  <c r="K150" i="1"/>
  <c r="K149" i="1"/>
  <c r="K148" i="1"/>
  <c r="K147" i="1"/>
  <c r="K146" i="1"/>
  <c r="K145" i="1"/>
  <c r="L145" i="1" s="1"/>
  <c r="K144" i="1"/>
  <c r="L144" i="1" s="1"/>
  <c r="K143" i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K139" i="1"/>
  <c r="K138" i="1"/>
  <c r="K137" i="1"/>
  <c r="L137" i="1" s="1"/>
  <c r="K136" i="1"/>
  <c r="L136" i="1" s="1"/>
  <c r="K135" i="1"/>
  <c r="K134" i="1"/>
  <c r="K133" i="1"/>
  <c r="L133" i="1" s="1"/>
  <c r="K132" i="1"/>
  <c r="L132" i="1" s="1"/>
  <c r="K131" i="1"/>
  <c r="I140" i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K127" i="1"/>
  <c r="L127" i="1" s="1"/>
  <c r="K126" i="1"/>
  <c r="K125" i="1"/>
  <c r="K124" i="1"/>
  <c r="K123" i="1"/>
  <c r="L123" i="1" s="1"/>
  <c r="K122" i="1"/>
  <c r="K121" i="1"/>
  <c r="K120" i="1"/>
  <c r="I128" i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I117" i="1"/>
  <c r="H116" i="1"/>
  <c r="I116" i="1" s="1"/>
  <c r="H115" i="1"/>
  <c r="I115" i="1" s="1"/>
  <c r="H114" i="1"/>
  <c r="I114" i="1" s="1"/>
  <c r="H113" i="1"/>
  <c r="K113" i="1" s="1"/>
  <c r="L113" i="1" s="1"/>
  <c r="H112" i="1"/>
  <c r="I112" i="1" s="1"/>
  <c r="H111" i="1"/>
  <c r="I111" i="1" s="1"/>
  <c r="H110" i="1"/>
  <c r="I110" i="1" s="1"/>
  <c r="H109" i="1"/>
  <c r="K109" i="1" s="1"/>
  <c r="L109" i="1" s="1"/>
  <c r="H108" i="1"/>
  <c r="I108" i="1" s="1"/>
  <c r="K116" i="1"/>
  <c r="K115" i="1"/>
  <c r="L115" i="1" s="1"/>
  <c r="K114" i="1"/>
  <c r="K112" i="1"/>
  <c r="K110" i="1"/>
  <c r="K104" i="1"/>
  <c r="K103" i="1"/>
  <c r="K102" i="1"/>
  <c r="K101" i="1"/>
  <c r="K100" i="1"/>
  <c r="K99" i="1"/>
  <c r="K98" i="1"/>
  <c r="K97" i="1"/>
  <c r="K96" i="1"/>
  <c r="K95" i="1"/>
  <c r="K91" i="1"/>
  <c r="K90" i="1"/>
  <c r="K89" i="1"/>
  <c r="K88" i="1"/>
  <c r="L88" i="1" s="1"/>
  <c r="K87" i="1"/>
  <c r="K86" i="1"/>
  <c r="K85" i="1"/>
  <c r="K84" i="1"/>
  <c r="L84" i="1" s="1"/>
  <c r="K83" i="1"/>
  <c r="K82" i="1"/>
  <c r="K81" i="1"/>
  <c r="K77" i="1"/>
  <c r="K76" i="1"/>
  <c r="K75" i="1"/>
  <c r="K74" i="1"/>
  <c r="L74" i="1" s="1"/>
  <c r="K73" i="1"/>
  <c r="K72" i="1"/>
  <c r="K71" i="1"/>
  <c r="K70" i="1"/>
  <c r="L70" i="1" s="1"/>
  <c r="K69" i="1"/>
  <c r="K65" i="1"/>
  <c r="K64" i="1"/>
  <c r="K63" i="1"/>
  <c r="L63" i="1" s="1"/>
  <c r="K62" i="1"/>
  <c r="L62" i="1" s="1"/>
  <c r="K61" i="1"/>
  <c r="K60" i="1"/>
  <c r="K59" i="1"/>
  <c r="K58" i="1"/>
  <c r="L58" i="1" s="1"/>
  <c r="L61" i="1"/>
  <c r="L65" i="1"/>
  <c r="K54" i="1"/>
  <c r="K53" i="1"/>
  <c r="K52" i="1"/>
  <c r="K51" i="1"/>
  <c r="L51" i="1" s="1"/>
  <c r="K50" i="1"/>
  <c r="K49" i="1"/>
  <c r="K48" i="1"/>
  <c r="K47" i="1"/>
  <c r="L47" i="1" s="1"/>
  <c r="K46" i="1"/>
  <c r="K45" i="1"/>
  <c r="K44" i="1"/>
  <c r="K40" i="1"/>
  <c r="K39" i="1"/>
  <c r="K38" i="1"/>
  <c r="K37" i="1"/>
  <c r="K36" i="1"/>
  <c r="K35" i="1"/>
  <c r="K34" i="1"/>
  <c r="K33" i="1"/>
  <c r="K32" i="1"/>
  <c r="K31" i="1"/>
  <c r="K30" i="1"/>
  <c r="K29" i="1"/>
  <c r="K25" i="1"/>
  <c r="K24" i="1"/>
  <c r="K23" i="1"/>
  <c r="L23" i="1" s="1"/>
  <c r="K22" i="1"/>
  <c r="L22" i="1" s="1"/>
  <c r="K21" i="1"/>
  <c r="K20" i="1"/>
  <c r="K19" i="1"/>
  <c r="L19" i="1" s="1"/>
  <c r="K15" i="1"/>
  <c r="K14" i="1"/>
  <c r="K13" i="1"/>
  <c r="K12" i="1"/>
  <c r="L12" i="1" s="1"/>
  <c r="K11" i="1"/>
  <c r="K10" i="1"/>
  <c r="K9" i="1"/>
  <c r="K8" i="1"/>
  <c r="K7" i="1"/>
  <c r="K6" i="1"/>
  <c r="K5" i="1"/>
  <c r="K4" i="1"/>
  <c r="I105" i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I92" i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I78" i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I66" i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I55" i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I41" i="1"/>
  <c r="I40" i="1"/>
  <c r="H40" i="1"/>
  <c r="H39" i="1"/>
  <c r="I39" i="1" s="1"/>
  <c r="I38" i="1"/>
  <c r="H38" i="1"/>
  <c r="H37" i="1"/>
  <c r="I37" i="1" s="1"/>
  <c r="I36" i="1"/>
  <c r="H36" i="1"/>
  <c r="H35" i="1"/>
  <c r="I35" i="1" s="1"/>
  <c r="I34" i="1"/>
  <c r="H34" i="1"/>
  <c r="H33" i="1"/>
  <c r="I33" i="1" s="1"/>
  <c r="I32" i="1"/>
  <c r="H32" i="1"/>
  <c r="H31" i="1"/>
  <c r="I31" i="1" s="1"/>
  <c r="I30" i="1"/>
  <c r="H30" i="1"/>
  <c r="H29" i="1"/>
  <c r="I29" i="1" s="1"/>
  <c r="I26" i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I16" i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I4" i="1"/>
  <c r="H4" i="1"/>
  <c r="L40" i="1"/>
  <c r="L39" i="1"/>
  <c r="L38" i="1"/>
  <c r="L37" i="1"/>
  <c r="L36" i="1"/>
  <c r="L35" i="1"/>
  <c r="L34" i="1"/>
  <c r="L33" i="1"/>
  <c r="L32" i="1"/>
  <c r="L31" i="1"/>
  <c r="L30" i="1"/>
  <c r="L29" i="1"/>
  <c r="L54" i="1"/>
  <c r="L53" i="1"/>
  <c r="L52" i="1"/>
  <c r="L50" i="1"/>
  <c r="L49" i="1"/>
  <c r="L48" i="1"/>
  <c r="L46" i="1"/>
  <c r="L45" i="1"/>
  <c r="L44" i="1"/>
  <c r="L64" i="1"/>
  <c r="L59" i="1"/>
  <c r="L77" i="1"/>
  <c r="L76" i="1"/>
  <c r="L75" i="1"/>
  <c r="L73" i="1"/>
  <c r="L72" i="1"/>
  <c r="L71" i="1"/>
  <c r="L69" i="1"/>
  <c r="L91" i="1"/>
  <c r="L90" i="1"/>
  <c r="L89" i="1"/>
  <c r="L87" i="1"/>
  <c r="L86" i="1"/>
  <c r="L85" i="1"/>
  <c r="L83" i="1"/>
  <c r="L82" i="1"/>
  <c r="L81" i="1"/>
  <c r="L104" i="1"/>
  <c r="L103" i="1"/>
  <c r="L102" i="1"/>
  <c r="L101" i="1"/>
  <c r="L100" i="1"/>
  <c r="L99" i="1"/>
  <c r="L98" i="1"/>
  <c r="L97" i="1"/>
  <c r="L96" i="1"/>
  <c r="L95" i="1"/>
  <c r="L116" i="1"/>
  <c r="L114" i="1"/>
  <c r="L112" i="1"/>
  <c r="L110" i="1"/>
  <c r="L126" i="1"/>
  <c r="L125" i="1"/>
  <c r="L124" i="1"/>
  <c r="L122" i="1"/>
  <c r="L121" i="1"/>
  <c r="L139" i="1"/>
  <c r="L138" i="1"/>
  <c r="L135" i="1"/>
  <c r="L134" i="1"/>
  <c r="L131" i="1"/>
  <c r="L151" i="1"/>
  <c r="L150" i="1"/>
  <c r="L147" i="1"/>
  <c r="L146" i="1"/>
  <c r="L143" i="1"/>
  <c r="L162" i="1"/>
  <c r="L161" i="1"/>
  <c r="L160" i="1"/>
  <c r="L159" i="1"/>
  <c r="L157" i="1"/>
  <c r="L156" i="1"/>
  <c r="L172" i="1"/>
  <c r="L171" i="1"/>
  <c r="L168" i="1"/>
  <c r="L167" i="1"/>
  <c r="L25" i="1"/>
  <c r="L24" i="1"/>
  <c r="L21" i="1"/>
  <c r="L20" i="1"/>
  <c r="L15" i="1"/>
  <c r="L14" i="1"/>
  <c r="L13" i="1"/>
  <c r="L11" i="1"/>
  <c r="L9" i="1"/>
  <c r="L8" i="1"/>
  <c r="L7" i="1"/>
  <c r="L10" i="1"/>
  <c r="L6" i="1"/>
  <c r="L5" i="1"/>
  <c r="L4" i="1"/>
  <c r="J174" i="1"/>
  <c r="J163" i="1"/>
  <c r="J152" i="1"/>
  <c r="J140" i="1"/>
  <c r="J128" i="1"/>
  <c r="J117" i="1"/>
  <c r="J105" i="1"/>
  <c r="J92" i="1"/>
  <c r="J78" i="1"/>
  <c r="J66" i="1"/>
  <c r="J55" i="1"/>
  <c r="J41" i="1"/>
  <c r="J26" i="1"/>
  <c r="J16" i="1"/>
  <c r="L158" i="1"/>
  <c r="L149" i="1"/>
  <c r="L148" i="1"/>
  <c r="L120" i="1"/>
  <c r="L60" i="1"/>
  <c r="G173" i="1"/>
  <c r="G172" i="1"/>
  <c r="G171" i="1"/>
  <c r="G170" i="1"/>
  <c r="G169" i="1"/>
  <c r="G168" i="1"/>
  <c r="G167" i="1"/>
  <c r="G166" i="1"/>
  <c r="G162" i="1"/>
  <c r="G161" i="1"/>
  <c r="G160" i="1"/>
  <c r="G159" i="1"/>
  <c r="G158" i="1"/>
  <c r="G157" i="1"/>
  <c r="G156" i="1"/>
  <c r="G155" i="1"/>
  <c r="G163" i="1" s="1"/>
  <c r="G151" i="1"/>
  <c r="G150" i="1"/>
  <c r="G149" i="1"/>
  <c r="G148" i="1"/>
  <c r="G147" i="1"/>
  <c r="G146" i="1"/>
  <c r="G145" i="1"/>
  <c r="G144" i="1"/>
  <c r="G143" i="1"/>
  <c r="G139" i="1"/>
  <c r="G138" i="1"/>
  <c r="G137" i="1"/>
  <c r="G136" i="1"/>
  <c r="G135" i="1"/>
  <c r="G134" i="1"/>
  <c r="G133" i="1"/>
  <c r="G132" i="1"/>
  <c r="G131" i="1"/>
  <c r="G127" i="1"/>
  <c r="G126" i="1"/>
  <c r="G125" i="1"/>
  <c r="G124" i="1"/>
  <c r="G123" i="1"/>
  <c r="G122" i="1"/>
  <c r="G121" i="1"/>
  <c r="G120" i="1"/>
  <c r="G116" i="1"/>
  <c r="G115" i="1"/>
  <c r="G114" i="1"/>
  <c r="G113" i="1"/>
  <c r="G112" i="1"/>
  <c r="G111" i="1"/>
  <c r="G110" i="1"/>
  <c r="G109" i="1"/>
  <c r="G108" i="1"/>
  <c r="G104" i="1"/>
  <c r="G103" i="1"/>
  <c r="G102" i="1"/>
  <c r="G101" i="1"/>
  <c r="G100" i="1"/>
  <c r="G99" i="1"/>
  <c r="G98" i="1"/>
  <c r="G97" i="1"/>
  <c r="G96" i="1"/>
  <c r="G95" i="1"/>
  <c r="G105" i="1" s="1"/>
  <c r="G91" i="1"/>
  <c r="G90" i="1"/>
  <c r="G89" i="1"/>
  <c r="G88" i="1"/>
  <c r="G87" i="1"/>
  <c r="G86" i="1"/>
  <c r="G85" i="1"/>
  <c r="G84" i="1"/>
  <c r="G83" i="1"/>
  <c r="G82" i="1"/>
  <c r="G81" i="1"/>
  <c r="G77" i="1"/>
  <c r="G76" i="1"/>
  <c r="G75" i="1"/>
  <c r="G74" i="1"/>
  <c r="G73" i="1"/>
  <c r="G72" i="1"/>
  <c r="G71" i="1"/>
  <c r="G70" i="1"/>
  <c r="G69" i="1"/>
  <c r="G65" i="1"/>
  <c r="G64" i="1"/>
  <c r="G63" i="1"/>
  <c r="G62" i="1"/>
  <c r="G61" i="1"/>
  <c r="G60" i="1"/>
  <c r="G59" i="1"/>
  <c r="G58" i="1"/>
  <c r="G66" i="1" s="1"/>
  <c r="G54" i="1"/>
  <c r="G53" i="1"/>
  <c r="G52" i="1"/>
  <c r="G51" i="1"/>
  <c r="G50" i="1"/>
  <c r="G49" i="1"/>
  <c r="G48" i="1"/>
  <c r="G47" i="1"/>
  <c r="G46" i="1"/>
  <c r="G45" i="1"/>
  <c r="G44" i="1"/>
  <c r="G55" i="1" s="1"/>
  <c r="G40" i="1"/>
  <c r="G39" i="1"/>
  <c r="G38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21" i="1"/>
  <c r="G20" i="1"/>
  <c r="G19" i="1"/>
  <c r="G26" i="1" s="1"/>
  <c r="G5" i="1"/>
  <c r="G6" i="1"/>
  <c r="G7" i="1"/>
  <c r="G8" i="1"/>
  <c r="G9" i="1"/>
  <c r="G10" i="1"/>
  <c r="G11" i="1"/>
  <c r="G12" i="1"/>
  <c r="G13" i="1"/>
  <c r="G14" i="1"/>
  <c r="G15" i="1"/>
  <c r="G4" i="1"/>
  <c r="K169" i="1" l="1"/>
  <c r="L169" i="1" s="1"/>
  <c r="L174" i="1" s="1"/>
  <c r="K173" i="1"/>
  <c r="L173" i="1" s="1"/>
  <c r="K111" i="1"/>
  <c r="L111" i="1" s="1"/>
  <c r="K108" i="1"/>
  <c r="L108" i="1" s="1"/>
  <c r="I109" i="1"/>
  <c r="I113" i="1"/>
  <c r="L163" i="1"/>
  <c r="L128" i="1"/>
  <c r="L117" i="1"/>
  <c r="L92" i="1"/>
  <c r="L41" i="1"/>
  <c r="G16" i="1"/>
  <c r="G78" i="1"/>
  <c r="G92" i="1"/>
  <c r="G152" i="1"/>
  <c r="J176" i="1"/>
  <c r="L26" i="1"/>
  <c r="L66" i="1"/>
  <c r="G174" i="1"/>
  <c r="G41" i="1"/>
  <c r="G117" i="1"/>
  <c r="G176" i="1" s="1"/>
  <c r="G128" i="1"/>
  <c r="G140" i="1"/>
  <c r="L105" i="1"/>
  <c r="L152" i="1"/>
  <c r="L78" i="1"/>
  <c r="L55" i="1"/>
  <c r="L16" i="1"/>
  <c r="L140" i="1"/>
  <c r="L176" i="1" l="1"/>
</calcChain>
</file>

<file path=xl/sharedStrings.xml><?xml version="1.0" encoding="utf-8"?>
<sst xmlns="http://schemas.openxmlformats.org/spreadsheetml/2006/main" count="317" uniqueCount="42">
  <si>
    <t>Variation.number</t>
  </si>
  <si>
    <t>EAN</t>
  </si>
  <si>
    <t>Name</t>
  </si>
  <si>
    <t>54740026-511</t>
  </si>
  <si>
    <t>S.Oliver Zehentrenner Leder Pink - Mädchen</t>
  </si>
  <si>
    <t>S.Oliver</t>
  </si>
  <si>
    <t>53890026-592</t>
  </si>
  <si>
    <t>S.Oliver Offene Sandalen Leder Rose Comb - Mädchen</t>
  </si>
  <si>
    <t>54740026-894</t>
  </si>
  <si>
    <t>S.Oliver Zehentrenner Leder Glitzer Blau - Mädchen</t>
  </si>
  <si>
    <t>53840126-939</t>
  </si>
  <si>
    <t>S.Oliver Offene Sandalen Mädchen Leder Weiß Glitzer</t>
  </si>
  <si>
    <t>53840126-991</t>
  </si>
  <si>
    <t>S.Oliver Offene Sandalen Leder Bunt Glitzer - Mädchen</t>
  </si>
  <si>
    <t>53840126-894</t>
  </si>
  <si>
    <t>S.Oliver Offene Sandalen Leder Glitzer Dunkelblau - Mädchen</t>
  </si>
  <si>
    <t>53850026-805</t>
  </si>
  <si>
    <t>S.Oliver Offene Sandalen Leder Dunkelblau - Mädchen</t>
  </si>
  <si>
    <t>53850026-941</t>
  </si>
  <si>
    <t>S.Oliver Offene Sandalen Leder Silber - Mädchen</t>
  </si>
  <si>
    <t>54740026-111</t>
  </si>
  <si>
    <t>S.Oliver Zehentrenner Leder Weiß Glitzer- Mädchen</t>
  </si>
  <si>
    <t>53840026-279</t>
  </si>
  <si>
    <t>S.Oliver Offene Sandalen Leder Grau Camouflage - Jungen</t>
  </si>
  <si>
    <t>53840126-530</t>
  </si>
  <si>
    <t>S.Oliver Offene Sandalen Leder Pink - Mädchen</t>
  </si>
  <si>
    <t>53840126-830</t>
  </si>
  <si>
    <t>S.Oliver Offene Sandalen Leder Hellblau - Mädchen</t>
  </si>
  <si>
    <t>53840026-892</t>
  </si>
  <si>
    <t>S.Oliver Offene Sandalen Leder Blau Camouflage - Jungen</t>
  </si>
  <si>
    <t>53420036-805</t>
  </si>
  <si>
    <t>S.Oliver Sneaker Leder Blau Pink Glitzer - Mädchen</t>
  </si>
  <si>
    <t>Stock</t>
  </si>
  <si>
    <t>Price</t>
  </si>
  <si>
    <t>Price total</t>
  </si>
  <si>
    <t>TOTAL</t>
  </si>
  <si>
    <t>BRAND</t>
  </si>
  <si>
    <t>SIZES</t>
  </si>
  <si>
    <t>RRP</t>
  </si>
  <si>
    <t>RRP TOTAL</t>
  </si>
  <si>
    <t>WLH</t>
  </si>
  <si>
    <t>WHL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</si>
</sst>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4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164" fontId="2" fillId="2" borderId="0" xfId="1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3" xfId="0" applyNumberFormat="1" applyFont="1" applyFill="1" applyBorder="1"/>
    <xf numFmtId="0" fontId="3" fillId="2" borderId="4" xfId="0" applyFont="1" applyFill="1" applyBorder="1"/>
    <xf numFmtId="165" fontId="2" fillId="0" borderId="0" xfId="0" applyNumberFormat="1" applyFont="1"/>
    <xf numFmtId="165" fontId="2" fillId="0" borderId="0" xfId="1" applyNumberFormat="1" applyFont="1"/>
    <xf numFmtId="165" fontId="1" fillId="0" borderId="0" xfId="1" applyNumberFormat="1"/>
    <xf numFmtId="165" fontId="0" fillId="0" borderId="0" xfId="0" applyNumberFormat="1"/>
    <xf numFmtId="165" fontId="2" fillId="2" borderId="0" xfId="0" applyNumberFormat="1" applyFont="1" applyFill="1"/>
    <xf numFmtId="165" fontId="2" fillId="2" borderId="0" xfId="1" applyNumberFormat="1" applyFont="1" applyFill="1"/>
    <xf numFmtId="165" fontId="3" fillId="2" borderId="5" xfId="0" applyNumberFormat="1" applyFont="1" applyFill="1" applyBorder="1"/>
    <xf numFmtId="165" fontId="3" fillId="2" borderId="3" xfId="0" applyNumberFormat="1" applyFont="1" applyFill="1" applyBorder="1"/>
    <xf numFmtId="165" fontId="3" fillId="2" borderId="6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5</xdr:row>
      <xdr:rowOff>19050</xdr:rowOff>
    </xdr:from>
    <xdr:to>
      <xdr:col>13</xdr:col>
      <xdr:colOff>571502</xdr:colOff>
      <xdr:row>12</xdr:row>
      <xdr:rowOff>114300</xdr:rowOff>
    </xdr:to>
    <xdr:pic>
      <xdr:nvPicPr>
        <xdr:cNvPr id="1148" name="005-77400-26-511-300-150.jpeg">
          <a:extLst>
            <a:ext uri="{FF2B5EF4-FFF2-40B4-BE49-F238E27FC236}">
              <a16:creationId xmlns:a16="http://schemas.microsoft.com/office/drawing/2014/main" xmlns="" id="{6BB90409-DD17-E742-015E-5E72C6CD3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895350"/>
          <a:ext cx="12668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17</xdr:row>
      <xdr:rowOff>104775</xdr:rowOff>
    </xdr:from>
    <xdr:to>
      <xdr:col>13</xdr:col>
      <xdr:colOff>542927</xdr:colOff>
      <xdr:row>25</xdr:row>
      <xdr:rowOff>38100</xdr:rowOff>
    </xdr:to>
    <xdr:pic>
      <xdr:nvPicPr>
        <xdr:cNvPr id="1149" name="005-78900-26-592-300-150.jpeg">
          <a:extLst>
            <a:ext uri="{FF2B5EF4-FFF2-40B4-BE49-F238E27FC236}">
              <a16:creationId xmlns:a16="http://schemas.microsoft.com/office/drawing/2014/main" xmlns="" id="{F9FDFE0C-F049-A81A-9FF8-F615F2FD4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2990850"/>
          <a:ext cx="11906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28</xdr:row>
      <xdr:rowOff>114300</xdr:rowOff>
    </xdr:from>
    <xdr:to>
      <xdr:col>13</xdr:col>
      <xdr:colOff>695327</xdr:colOff>
      <xdr:row>37</xdr:row>
      <xdr:rowOff>47625</xdr:rowOff>
    </xdr:to>
    <xdr:pic>
      <xdr:nvPicPr>
        <xdr:cNvPr id="1150" name="005-47400-26-894-300-150.jpeg">
          <a:extLst>
            <a:ext uri="{FF2B5EF4-FFF2-40B4-BE49-F238E27FC236}">
              <a16:creationId xmlns:a16="http://schemas.microsoft.com/office/drawing/2014/main" xmlns="" id="{A3D855AA-D58D-90B8-748F-B6F4AEC2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4781550"/>
          <a:ext cx="13430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43</xdr:row>
      <xdr:rowOff>123825</xdr:rowOff>
    </xdr:from>
    <xdr:to>
      <xdr:col>13</xdr:col>
      <xdr:colOff>590552</xdr:colOff>
      <xdr:row>52</xdr:row>
      <xdr:rowOff>19050</xdr:rowOff>
    </xdr:to>
    <xdr:pic>
      <xdr:nvPicPr>
        <xdr:cNvPr id="1151" name="005-38401-26-939-300-150.jpeg">
          <a:extLst>
            <a:ext uri="{FF2B5EF4-FFF2-40B4-BE49-F238E27FC236}">
              <a16:creationId xmlns:a16="http://schemas.microsoft.com/office/drawing/2014/main" xmlns="" id="{F72BCD25-63B1-5BB5-22D1-B415A23A5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7219950"/>
          <a:ext cx="120967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142875</xdr:colOff>
      <xdr:row>56</xdr:row>
      <xdr:rowOff>161925</xdr:rowOff>
    </xdr:from>
    <xdr:to>
      <xdr:col>13</xdr:col>
      <xdr:colOff>581027</xdr:colOff>
      <xdr:row>64</xdr:row>
      <xdr:rowOff>114300</xdr:rowOff>
    </xdr:to>
    <xdr:pic>
      <xdr:nvPicPr>
        <xdr:cNvPr id="1152" name="005-78401-26-991-300-150.jpeg">
          <a:extLst>
            <a:ext uri="{FF2B5EF4-FFF2-40B4-BE49-F238E27FC236}">
              <a16:creationId xmlns:a16="http://schemas.microsoft.com/office/drawing/2014/main" xmlns="" id="{1FE52211-612B-4C0E-C1F5-A265BF943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9363075"/>
          <a:ext cx="1209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68</xdr:row>
      <xdr:rowOff>38100</xdr:rowOff>
    </xdr:from>
    <xdr:to>
      <xdr:col>13</xdr:col>
      <xdr:colOff>600077</xdr:colOff>
      <xdr:row>75</xdr:row>
      <xdr:rowOff>66675</xdr:rowOff>
    </xdr:to>
    <xdr:pic>
      <xdr:nvPicPr>
        <xdr:cNvPr id="1153" name="005-38401-26-894-300-150.jpeg">
          <a:extLst>
            <a:ext uri="{FF2B5EF4-FFF2-40B4-BE49-F238E27FC236}">
              <a16:creationId xmlns:a16="http://schemas.microsoft.com/office/drawing/2014/main" xmlns="" id="{849921EA-5A24-4A78-F557-9B04F75D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182350"/>
          <a:ext cx="11239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81</xdr:row>
      <xdr:rowOff>38100</xdr:rowOff>
    </xdr:from>
    <xdr:to>
      <xdr:col>13</xdr:col>
      <xdr:colOff>561977</xdr:colOff>
      <xdr:row>88</xdr:row>
      <xdr:rowOff>123825</xdr:rowOff>
    </xdr:to>
    <xdr:pic>
      <xdr:nvPicPr>
        <xdr:cNvPr id="1154" name="005-38500-26-805-300-150.jpeg">
          <a:extLst>
            <a:ext uri="{FF2B5EF4-FFF2-40B4-BE49-F238E27FC236}">
              <a16:creationId xmlns:a16="http://schemas.microsoft.com/office/drawing/2014/main" xmlns="" id="{B95A946C-BB93-6D88-7689-59013FAF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3287375"/>
          <a:ext cx="1181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133350</xdr:colOff>
      <xdr:row>94</xdr:row>
      <xdr:rowOff>47625</xdr:rowOff>
    </xdr:from>
    <xdr:to>
      <xdr:col>13</xdr:col>
      <xdr:colOff>504827</xdr:colOff>
      <xdr:row>101</xdr:row>
      <xdr:rowOff>95250</xdr:rowOff>
    </xdr:to>
    <xdr:pic>
      <xdr:nvPicPr>
        <xdr:cNvPr id="1155" name="005-38500-26-941-300-150.jpeg">
          <a:extLst>
            <a:ext uri="{FF2B5EF4-FFF2-40B4-BE49-F238E27FC236}">
              <a16:creationId xmlns:a16="http://schemas.microsoft.com/office/drawing/2014/main" xmlns="" id="{2EC5EF97-415A-4F2F-7E71-8238765FE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5401925"/>
          <a:ext cx="1143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106</xdr:row>
      <xdr:rowOff>152400</xdr:rowOff>
    </xdr:from>
    <xdr:to>
      <xdr:col>13</xdr:col>
      <xdr:colOff>571502</xdr:colOff>
      <xdr:row>114</xdr:row>
      <xdr:rowOff>123825</xdr:rowOff>
    </xdr:to>
    <xdr:pic>
      <xdr:nvPicPr>
        <xdr:cNvPr id="1156" name="005-47400-26-111-300-150.jpeg">
          <a:extLst>
            <a:ext uri="{FF2B5EF4-FFF2-40B4-BE49-F238E27FC236}">
              <a16:creationId xmlns:a16="http://schemas.microsoft.com/office/drawing/2014/main" xmlns="" id="{6C197697-BF85-454B-336A-E3309B615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17449800"/>
          <a:ext cx="12287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116</xdr:row>
      <xdr:rowOff>104775</xdr:rowOff>
    </xdr:from>
    <xdr:to>
      <xdr:col>13</xdr:col>
      <xdr:colOff>666752</xdr:colOff>
      <xdr:row>124</xdr:row>
      <xdr:rowOff>133350</xdr:rowOff>
    </xdr:to>
    <xdr:pic>
      <xdr:nvPicPr>
        <xdr:cNvPr id="1157" name="005-38400-26-279-300-150.jpeg">
          <a:extLst>
            <a:ext uri="{FF2B5EF4-FFF2-40B4-BE49-F238E27FC236}">
              <a16:creationId xmlns:a16="http://schemas.microsoft.com/office/drawing/2014/main" xmlns="" id="{448586D0-21B4-2853-0B21-617CC09F0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21425"/>
          <a:ext cx="12858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133350</xdr:colOff>
      <xdr:row>129</xdr:row>
      <xdr:rowOff>133350</xdr:rowOff>
    </xdr:from>
    <xdr:to>
      <xdr:col>13</xdr:col>
      <xdr:colOff>561977</xdr:colOff>
      <xdr:row>137</xdr:row>
      <xdr:rowOff>76200</xdr:rowOff>
    </xdr:to>
    <xdr:pic>
      <xdr:nvPicPr>
        <xdr:cNvPr id="1158" name="005-38401-26-530-300-150.jpeg">
          <a:extLst>
            <a:ext uri="{FF2B5EF4-FFF2-40B4-BE49-F238E27FC236}">
              <a16:creationId xmlns:a16="http://schemas.microsoft.com/office/drawing/2014/main" xmlns="" id="{0354E68B-9BF8-0999-A768-690FD677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21155025"/>
          <a:ext cx="12001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142</xdr:row>
      <xdr:rowOff>76200</xdr:rowOff>
    </xdr:from>
    <xdr:to>
      <xdr:col>13</xdr:col>
      <xdr:colOff>628652</xdr:colOff>
      <xdr:row>149</xdr:row>
      <xdr:rowOff>114300</xdr:rowOff>
    </xdr:to>
    <xdr:pic>
      <xdr:nvPicPr>
        <xdr:cNvPr id="1159" name="005-38401-26-894-300-150.jpeg">
          <a:extLst>
            <a:ext uri="{FF2B5EF4-FFF2-40B4-BE49-F238E27FC236}">
              <a16:creationId xmlns:a16="http://schemas.microsoft.com/office/drawing/2014/main" xmlns="" id="{92A60AB6-8DDE-5B4E-21A5-7BD3598C1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3202900"/>
          <a:ext cx="11334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200025</xdr:colOff>
      <xdr:row>154</xdr:row>
      <xdr:rowOff>38100</xdr:rowOff>
    </xdr:from>
    <xdr:to>
      <xdr:col>13</xdr:col>
      <xdr:colOff>666752</xdr:colOff>
      <xdr:row>159</xdr:row>
      <xdr:rowOff>95250</xdr:rowOff>
    </xdr:to>
    <xdr:pic>
      <xdr:nvPicPr>
        <xdr:cNvPr id="1160" name="Grafik 13">
          <a:extLst>
            <a:ext uri="{FF2B5EF4-FFF2-40B4-BE49-F238E27FC236}">
              <a16:creationId xmlns:a16="http://schemas.microsoft.com/office/drawing/2014/main" xmlns="" id="{A3D7981F-63A8-44B9-CA67-5D3AA172D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25107900"/>
          <a:ext cx="12382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165</xdr:row>
      <xdr:rowOff>133350</xdr:rowOff>
    </xdr:from>
    <xdr:to>
      <xdr:col>13</xdr:col>
      <xdr:colOff>666752</xdr:colOff>
      <xdr:row>171</xdr:row>
      <xdr:rowOff>76200</xdr:rowOff>
    </xdr:to>
    <xdr:pic>
      <xdr:nvPicPr>
        <xdr:cNvPr id="1161" name="Grafik 14">
          <a:extLst>
            <a:ext uri="{FF2B5EF4-FFF2-40B4-BE49-F238E27FC236}">
              <a16:creationId xmlns:a16="http://schemas.microsoft.com/office/drawing/2014/main" xmlns="" id="{77A7099B-F2AD-F378-EE92-65ED5D6A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6984325"/>
          <a:ext cx="1266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tabSelected="1" defaultGridColor="0" colorId="23" zoomScale="85" zoomScaleNormal="85" workbookViewId="0">
      <selection activeCell="R151" sqref="R151"/>
    </sheetView>
  </sheetViews>
  <sheetFormatPr defaultColWidth="11.5703125" defaultRowHeight="12.75" x14ac:dyDescent="0.2"/>
  <cols>
    <col min="1" max="1" width="15.28515625" customWidth="1"/>
    <col min="2" max="2" width="16.7109375" style="1" bestFit="1" customWidth="1"/>
    <col min="3" max="3" width="51.85546875" customWidth="1"/>
    <col min="4" max="4" width="10.28515625" bestFit="1" customWidth="1"/>
    <col min="5" max="5" width="6.85546875" style="5" customWidth="1"/>
    <col min="6" max="6" width="7.140625" style="16" bestFit="1" customWidth="1"/>
    <col min="7" max="7" width="12.42578125" style="15" bestFit="1" customWidth="1"/>
    <col min="8" max="9" width="12.42578125" style="15" hidden="1" customWidth="1"/>
    <col min="10" max="10" width="7.140625" hidden="1" customWidth="1"/>
    <col min="11" max="11" width="6.42578125" style="16" hidden="1" customWidth="1"/>
    <col min="12" max="12" width="12" style="16" hidden="1" customWidth="1"/>
    <col min="16" max="16" width="17" customWidth="1"/>
    <col min="17" max="17" width="16.42578125" customWidth="1"/>
  </cols>
  <sheetData>
    <row r="1" spans="1:17" s="2" customFormat="1" x14ac:dyDescent="0.2">
      <c r="A1" s="2" t="s">
        <v>0</v>
      </c>
      <c r="B1" s="3" t="s">
        <v>1</v>
      </c>
      <c r="C1" s="2" t="s">
        <v>2</v>
      </c>
      <c r="D1" s="2" t="s">
        <v>36</v>
      </c>
      <c r="E1" s="4" t="s">
        <v>37</v>
      </c>
      <c r="F1" s="13" t="s">
        <v>38</v>
      </c>
      <c r="G1" s="14" t="s">
        <v>39</v>
      </c>
      <c r="H1" s="14" t="s">
        <v>40</v>
      </c>
      <c r="I1" s="14" t="s">
        <v>41</v>
      </c>
      <c r="J1" s="2" t="s">
        <v>32</v>
      </c>
      <c r="K1" s="13" t="s">
        <v>33</v>
      </c>
      <c r="L1" s="13" t="s">
        <v>34</v>
      </c>
    </row>
    <row r="2" spans="1:17" s="2" customFormat="1" x14ac:dyDescent="0.2">
      <c r="B2" s="3"/>
      <c r="E2" s="4"/>
      <c r="F2" s="13"/>
      <c r="G2" s="15"/>
      <c r="H2" s="15"/>
      <c r="I2" s="15"/>
      <c r="K2" s="13"/>
      <c r="L2" s="13"/>
    </row>
    <row r="3" spans="1:17" s="2" customFormat="1" ht="13.5" thickBot="1" x14ac:dyDescent="0.25">
      <c r="A3" s="2" t="s">
        <v>3</v>
      </c>
      <c r="B3" s="3"/>
      <c r="C3" s="2" t="s">
        <v>4</v>
      </c>
      <c r="D3" s="2" t="s">
        <v>5</v>
      </c>
      <c r="E3" s="4"/>
      <c r="F3" s="13">
        <v>35.950000000000003</v>
      </c>
      <c r="G3" s="15"/>
      <c r="H3" s="15"/>
      <c r="I3" s="15"/>
      <c r="K3" s="13"/>
      <c r="L3" s="13"/>
      <c r="M3" s="23"/>
      <c r="N3" s="23"/>
    </row>
    <row r="4" spans="1:17" ht="15" x14ac:dyDescent="0.25">
      <c r="A4" t="s">
        <v>3</v>
      </c>
      <c r="B4" s="1">
        <v>4059256329270</v>
      </c>
      <c r="C4" t="s">
        <v>4</v>
      </c>
      <c r="E4" s="5">
        <v>39</v>
      </c>
      <c r="F4" s="16">
        <v>35.950000000000003</v>
      </c>
      <c r="G4" s="15">
        <f t="shared" ref="G4:G15" si="0">J4*F4</f>
        <v>18873.75</v>
      </c>
      <c r="H4" s="15">
        <f>+F4/2.2</f>
        <v>16.34090909090909</v>
      </c>
      <c r="I4" s="15">
        <f>+J4*H4</f>
        <v>8578.9772727272721</v>
      </c>
      <c r="J4">
        <v>525</v>
      </c>
      <c r="K4" s="16">
        <f>+H4*0.4</f>
        <v>6.5363636363636362</v>
      </c>
      <c r="L4" s="16">
        <f>J4*K4</f>
        <v>3431.590909090909</v>
      </c>
      <c r="M4" s="23"/>
      <c r="N4" s="23"/>
      <c r="P4" s="9"/>
      <c r="Q4" s="19"/>
    </row>
    <row r="5" spans="1:17" ht="15" x14ac:dyDescent="0.25">
      <c r="A5" t="s">
        <v>3</v>
      </c>
      <c r="B5" s="1">
        <v>4059256329263</v>
      </c>
      <c r="C5" t="s">
        <v>4</v>
      </c>
      <c r="E5" s="5">
        <v>38</v>
      </c>
      <c r="F5" s="16">
        <v>35.950000000000003</v>
      </c>
      <c r="G5" s="15">
        <f t="shared" si="0"/>
        <v>18406.400000000001</v>
      </c>
      <c r="H5" s="15">
        <f t="shared" ref="H5:H15" si="1">+F5/2.2</f>
        <v>16.34090909090909</v>
      </c>
      <c r="I5" s="15">
        <f t="shared" ref="I5:I15" si="2">+J5*H5</f>
        <v>8366.545454545454</v>
      </c>
      <c r="J5">
        <v>512</v>
      </c>
      <c r="K5" s="16">
        <f t="shared" ref="K5:K15" si="3">+H5*0.4</f>
        <v>6.5363636363636362</v>
      </c>
      <c r="L5" s="16">
        <f t="shared" ref="L5:L15" si="4">J5*K5</f>
        <v>3346.6181818181817</v>
      </c>
      <c r="M5" s="23"/>
      <c r="N5" s="23"/>
      <c r="P5" s="10"/>
      <c r="Q5" s="11"/>
    </row>
    <row r="6" spans="1:17" ht="15" x14ac:dyDescent="0.25">
      <c r="A6" t="s">
        <v>3</v>
      </c>
      <c r="B6" s="1">
        <v>4059256329256</v>
      </c>
      <c r="C6" t="s">
        <v>4</v>
      </c>
      <c r="E6" s="5">
        <v>37</v>
      </c>
      <c r="F6" s="16">
        <v>35.950000000000003</v>
      </c>
      <c r="G6" s="15">
        <f t="shared" si="0"/>
        <v>29946.350000000002</v>
      </c>
      <c r="H6" s="15">
        <f t="shared" si="1"/>
        <v>16.34090909090909</v>
      </c>
      <c r="I6" s="15">
        <f t="shared" si="2"/>
        <v>13611.977272727272</v>
      </c>
      <c r="J6">
        <v>833</v>
      </c>
      <c r="K6" s="16">
        <f t="shared" si="3"/>
        <v>6.5363636363636362</v>
      </c>
      <c r="L6" s="16">
        <f t="shared" si="4"/>
        <v>5444.7909090909088</v>
      </c>
      <c r="M6" s="23"/>
      <c r="N6" s="23"/>
      <c r="P6" s="10"/>
      <c r="Q6" s="20"/>
    </row>
    <row r="7" spans="1:17" ht="15.75" thickBot="1" x14ac:dyDescent="0.3">
      <c r="A7" t="s">
        <v>3</v>
      </c>
      <c r="B7" s="1">
        <v>4059256329249</v>
      </c>
      <c r="C7" t="s">
        <v>4</v>
      </c>
      <c r="E7" s="5">
        <v>36</v>
      </c>
      <c r="F7" s="16">
        <v>35.950000000000003</v>
      </c>
      <c r="G7" s="15">
        <f t="shared" si="0"/>
        <v>29011.65</v>
      </c>
      <c r="H7" s="15">
        <f t="shared" si="1"/>
        <v>16.34090909090909</v>
      </c>
      <c r="I7" s="15">
        <f t="shared" si="2"/>
        <v>13187.113636363636</v>
      </c>
      <c r="J7">
        <v>807</v>
      </c>
      <c r="K7" s="16">
        <f t="shared" si="3"/>
        <v>6.5363636363636362</v>
      </c>
      <c r="L7" s="16">
        <f t="shared" si="4"/>
        <v>5274.8454545454542</v>
      </c>
      <c r="M7" s="23"/>
      <c r="N7" s="23"/>
      <c r="P7" s="12"/>
      <c r="Q7" s="21"/>
    </row>
    <row r="8" spans="1:17" x14ac:dyDescent="0.2">
      <c r="A8" t="s">
        <v>3</v>
      </c>
      <c r="B8" s="1">
        <v>4059256329225</v>
      </c>
      <c r="C8" t="s">
        <v>4</v>
      </c>
      <c r="E8" s="5">
        <v>35</v>
      </c>
      <c r="F8" s="16">
        <v>35.950000000000003</v>
      </c>
      <c r="G8" s="15">
        <f t="shared" si="0"/>
        <v>28760.000000000004</v>
      </c>
      <c r="H8" s="15">
        <f t="shared" si="1"/>
        <v>16.34090909090909</v>
      </c>
      <c r="I8" s="15">
        <f t="shared" si="2"/>
        <v>13072.727272727272</v>
      </c>
      <c r="J8">
        <v>800</v>
      </c>
      <c r="K8" s="16">
        <f t="shared" si="3"/>
        <v>6.5363636363636362</v>
      </c>
      <c r="L8" s="16">
        <f t="shared" si="4"/>
        <v>5229.090909090909</v>
      </c>
      <c r="M8" s="23"/>
      <c r="N8" s="23"/>
    </row>
    <row r="9" spans="1:17" x14ac:dyDescent="0.2">
      <c r="A9" t="s">
        <v>3</v>
      </c>
      <c r="B9" s="1">
        <v>4059256329218</v>
      </c>
      <c r="C9" t="s">
        <v>4</v>
      </c>
      <c r="E9" s="5">
        <v>34</v>
      </c>
      <c r="F9" s="16">
        <v>35.950000000000003</v>
      </c>
      <c r="G9" s="15">
        <f t="shared" si="0"/>
        <v>28831.9</v>
      </c>
      <c r="H9" s="15">
        <f t="shared" si="1"/>
        <v>16.34090909090909</v>
      </c>
      <c r="I9" s="15">
        <f t="shared" si="2"/>
        <v>13105.40909090909</v>
      </c>
      <c r="J9">
        <v>802</v>
      </c>
      <c r="K9" s="16">
        <f t="shared" si="3"/>
        <v>6.5363636363636362</v>
      </c>
      <c r="L9" s="16">
        <f t="shared" si="4"/>
        <v>5242.1636363636362</v>
      </c>
      <c r="M9" s="23"/>
      <c r="N9" s="23"/>
    </row>
    <row r="10" spans="1:17" x14ac:dyDescent="0.2">
      <c r="A10" t="s">
        <v>3</v>
      </c>
      <c r="B10" s="1">
        <v>4059256329201</v>
      </c>
      <c r="C10" t="s">
        <v>4</v>
      </c>
      <c r="E10" s="5">
        <v>33</v>
      </c>
      <c r="F10" s="16">
        <v>35.950000000000003</v>
      </c>
      <c r="G10" s="15">
        <f t="shared" si="0"/>
        <v>28580.250000000004</v>
      </c>
      <c r="H10" s="15">
        <f t="shared" si="1"/>
        <v>16.34090909090909</v>
      </c>
      <c r="I10" s="15">
        <f t="shared" si="2"/>
        <v>12991.022727272726</v>
      </c>
      <c r="J10">
        <v>795</v>
      </c>
      <c r="K10" s="16">
        <f t="shared" si="3"/>
        <v>6.5363636363636362</v>
      </c>
      <c r="L10" s="16">
        <f t="shared" si="4"/>
        <v>5196.409090909091</v>
      </c>
      <c r="M10" s="23"/>
      <c r="N10" s="23"/>
    </row>
    <row r="11" spans="1:17" x14ac:dyDescent="0.2">
      <c r="A11" t="s">
        <v>3</v>
      </c>
      <c r="B11" s="1">
        <v>4059256329195</v>
      </c>
      <c r="C11" t="s">
        <v>4</v>
      </c>
      <c r="E11" s="5">
        <v>32</v>
      </c>
      <c r="F11" s="16">
        <v>35.950000000000003</v>
      </c>
      <c r="G11" s="15">
        <f t="shared" si="0"/>
        <v>28616.2</v>
      </c>
      <c r="H11" s="15">
        <f t="shared" si="1"/>
        <v>16.34090909090909</v>
      </c>
      <c r="I11" s="15">
        <f t="shared" si="2"/>
        <v>13007.363636363636</v>
      </c>
      <c r="J11">
        <v>796</v>
      </c>
      <c r="K11" s="16">
        <f t="shared" si="3"/>
        <v>6.5363636363636362</v>
      </c>
      <c r="L11" s="16">
        <f t="shared" si="4"/>
        <v>5202.9454545454546</v>
      </c>
      <c r="M11" s="23"/>
      <c r="N11" s="23"/>
    </row>
    <row r="12" spans="1:17" x14ac:dyDescent="0.2">
      <c r="A12" t="s">
        <v>3</v>
      </c>
      <c r="B12" s="1">
        <v>4059256329188</v>
      </c>
      <c r="C12" t="s">
        <v>4</v>
      </c>
      <c r="E12" s="5">
        <v>31</v>
      </c>
      <c r="F12" s="16">
        <v>35.950000000000003</v>
      </c>
      <c r="G12" s="15">
        <f t="shared" si="0"/>
        <v>21138.600000000002</v>
      </c>
      <c r="H12" s="15">
        <f t="shared" si="1"/>
        <v>16.34090909090909</v>
      </c>
      <c r="I12" s="15">
        <f t="shared" si="2"/>
        <v>9608.4545454545441</v>
      </c>
      <c r="J12">
        <v>588</v>
      </c>
      <c r="K12" s="16">
        <f t="shared" si="3"/>
        <v>6.5363636363636362</v>
      </c>
      <c r="L12" s="16">
        <f t="shared" si="4"/>
        <v>3843.3818181818178</v>
      </c>
      <c r="M12" s="23"/>
      <c r="N12" s="23"/>
    </row>
    <row r="13" spans="1:17" x14ac:dyDescent="0.2">
      <c r="A13" t="s">
        <v>3</v>
      </c>
      <c r="B13" s="1">
        <v>4059256365971</v>
      </c>
      <c r="C13" t="s">
        <v>4</v>
      </c>
      <c r="E13" s="5">
        <v>30</v>
      </c>
      <c r="F13" s="16">
        <v>35.950000000000003</v>
      </c>
      <c r="G13" s="15">
        <f t="shared" si="0"/>
        <v>13661.000000000002</v>
      </c>
      <c r="H13" s="15">
        <f t="shared" si="1"/>
        <v>16.34090909090909</v>
      </c>
      <c r="I13" s="15">
        <f t="shared" si="2"/>
        <v>6209.545454545454</v>
      </c>
      <c r="J13">
        <v>380</v>
      </c>
      <c r="K13" s="16">
        <f t="shared" si="3"/>
        <v>6.5363636363636362</v>
      </c>
      <c r="L13" s="16">
        <f t="shared" si="4"/>
        <v>2483.8181818181815</v>
      </c>
      <c r="M13" s="23"/>
      <c r="N13" s="23"/>
    </row>
    <row r="14" spans="1:17" x14ac:dyDescent="0.2">
      <c r="A14" t="s">
        <v>3</v>
      </c>
      <c r="B14" s="1">
        <v>4059256365964</v>
      </c>
      <c r="C14" t="s">
        <v>4</v>
      </c>
      <c r="E14" s="5">
        <v>29</v>
      </c>
      <c r="F14" s="16">
        <v>35.950000000000003</v>
      </c>
      <c r="G14" s="15">
        <f t="shared" si="0"/>
        <v>13661.000000000002</v>
      </c>
      <c r="H14" s="15">
        <f t="shared" si="1"/>
        <v>16.34090909090909</v>
      </c>
      <c r="I14" s="15">
        <f t="shared" si="2"/>
        <v>6209.545454545454</v>
      </c>
      <c r="J14">
        <v>380</v>
      </c>
      <c r="K14" s="16">
        <f t="shared" si="3"/>
        <v>6.5363636363636362</v>
      </c>
      <c r="L14" s="16">
        <f t="shared" si="4"/>
        <v>2483.8181818181815</v>
      </c>
      <c r="M14" s="23"/>
      <c r="N14" s="23"/>
    </row>
    <row r="15" spans="1:17" x14ac:dyDescent="0.2">
      <c r="A15" t="s">
        <v>3</v>
      </c>
      <c r="B15" s="1">
        <v>4059256365957</v>
      </c>
      <c r="C15" t="s">
        <v>4</v>
      </c>
      <c r="E15" s="5">
        <v>28</v>
      </c>
      <c r="F15" s="16">
        <v>35.950000000000003</v>
      </c>
      <c r="G15" s="15">
        <f t="shared" si="0"/>
        <v>13661.000000000002</v>
      </c>
      <c r="H15" s="15">
        <f t="shared" si="1"/>
        <v>16.34090909090909</v>
      </c>
      <c r="I15" s="15">
        <f t="shared" si="2"/>
        <v>6209.545454545454</v>
      </c>
      <c r="J15">
        <v>380</v>
      </c>
      <c r="K15" s="16">
        <f t="shared" si="3"/>
        <v>6.5363636363636362</v>
      </c>
      <c r="L15" s="16">
        <f t="shared" si="4"/>
        <v>2483.8181818181815</v>
      </c>
      <c r="M15" s="23"/>
      <c r="N15" s="23"/>
    </row>
    <row r="16" spans="1:17" s="2" customFormat="1" x14ac:dyDescent="0.2">
      <c r="B16" s="3"/>
      <c r="E16" s="4"/>
      <c r="F16" s="13"/>
      <c r="G16" s="13">
        <f>SUM(G4:G15)</f>
        <v>273148.10000000003</v>
      </c>
      <c r="H16" s="13"/>
      <c r="I16" s="13">
        <f>SUM(I4:I15)</f>
        <v>124158.22727272726</v>
      </c>
      <c r="J16" s="2">
        <f>SUM(J4:J15)</f>
        <v>7598</v>
      </c>
      <c r="K16" s="13"/>
      <c r="L16" s="13">
        <f>SUM(L4:L15)</f>
        <v>49663.290909090916</v>
      </c>
    </row>
    <row r="17" spans="1:14" s="2" customFormat="1" x14ac:dyDescent="0.2">
      <c r="B17" s="3"/>
      <c r="E17" s="4"/>
      <c r="F17" s="13"/>
      <c r="G17" s="15"/>
      <c r="H17" s="15"/>
      <c r="I17" s="15"/>
      <c r="K17" s="13"/>
      <c r="L17" s="13"/>
    </row>
    <row r="18" spans="1:14" s="2" customFormat="1" x14ac:dyDescent="0.2">
      <c r="A18" s="2" t="s">
        <v>6</v>
      </c>
      <c r="B18" s="3"/>
      <c r="C18" s="2" t="s">
        <v>7</v>
      </c>
      <c r="D18" s="2" t="s">
        <v>5</v>
      </c>
      <c r="E18" s="4"/>
      <c r="F18" s="13">
        <v>35.950000000000003</v>
      </c>
      <c r="G18" s="15"/>
      <c r="H18" s="15"/>
      <c r="I18" s="15"/>
      <c r="K18" s="13"/>
      <c r="L18" s="13"/>
      <c r="M18" s="23"/>
      <c r="N18" s="23"/>
    </row>
    <row r="19" spans="1:14" x14ac:dyDescent="0.2">
      <c r="A19" t="s">
        <v>6</v>
      </c>
      <c r="B19" s="1">
        <v>4059256349575</v>
      </c>
      <c r="C19" t="s">
        <v>7</v>
      </c>
      <c r="E19" s="5">
        <v>26</v>
      </c>
      <c r="F19" s="16">
        <v>35.950000000000003</v>
      </c>
      <c r="G19" s="15">
        <f t="shared" ref="G19:G25" si="5">J19*F19</f>
        <v>26315.4</v>
      </c>
      <c r="H19" s="15">
        <f t="shared" ref="H19:H25" si="6">+F19/2.2</f>
        <v>16.34090909090909</v>
      </c>
      <c r="I19" s="15">
        <f t="shared" ref="I19:I25" si="7">+J19*H19</f>
        <v>11961.545454545454</v>
      </c>
      <c r="J19">
        <v>732</v>
      </c>
      <c r="K19" s="16">
        <f t="shared" ref="K19:K25" si="8">+H19*0.4</f>
        <v>6.5363636363636362</v>
      </c>
      <c r="L19" s="16">
        <f t="shared" ref="L19:L25" si="9">J19*K19</f>
        <v>4784.6181818181813</v>
      </c>
      <c r="M19" s="23"/>
      <c r="N19" s="23"/>
    </row>
    <row r="20" spans="1:14" x14ac:dyDescent="0.2">
      <c r="A20" t="s">
        <v>6</v>
      </c>
      <c r="B20" s="1">
        <v>4059256349568</v>
      </c>
      <c r="C20" t="s">
        <v>7</v>
      </c>
      <c r="E20" s="5">
        <v>25</v>
      </c>
      <c r="F20" s="16">
        <v>35.950000000000003</v>
      </c>
      <c r="G20" s="15">
        <f t="shared" si="5"/>
        <v>26315.4</v>
      </c>
      <c r="H20" s="15">
        <f t="shared" si="6"/>
        <v>16.34090909090909</v>
      </c>
      <c r="I20" s="15">
        <f t="shared" si="7"/>
        <v>11961.545454545454</v>
      </c>
      <c r="J20">
        <v>732</v>
      </c>
      <c r="K20" s="16">
        <f t="shared" si="8"/>
        <v>6.5363636363636362</v>
      </c>
      <c r="L20" s="16">
        <f t="shared" si="9"/>
        <v>4784.6181818181813</v>
      </c>
      <c r="M20" s="23"/>
      <c r="N20" s="23"/>
    </row>
    <row r="21" spans="1:14" x14ac:dyDescent="0.2">
      <c r="A21" t="s">
        <v>6</v>
      </c>
      <c r="B21" s="1">
        <v>4059256365735</v>
      </c>
      <c r="C21" t="s">
        <v>7</v>
      </c>
      <c r="E21" s="5">
        <v>24</v>
      </c>
      <c r="F21" s="16">
        <v>35.950000000000003</v>
      </c>
      <c r="G21" s="15">
        <f t="shared" si="5"/>
        <v>26279.45</v>
      </c>
      <c r="H21" s="15">
        <f t="shared" si="6"/>
        <v>16.34090909090909</v>
      </c>
      <c r="I21" s="15">
        <f t="shared" si="7"/>
        <v>11945.204545454544</v>
      </c>
      <c r="J21">
        <v>731</v>
      </c>
      <c r="K21" s="16">
        <f t="shared" si="8"/>
        <v>6.5363636363636362</v>
      </c>
      <c r="L21" s="16">
        <f t="shared" si="9"/>
        <v>4778.0818181818177</v>
      </c>
      <c r="M21" s="23"/>
      <c r="N21" s="23"/>
    </row>
    <row r="22" spans="1:14" x14ac:dyDescent="0.2">
      <c r="A22" t="s">
        <v>6</v>
      </c>
      <c r="B22" s="1">
        <v>4059256365728</v>
      </c>
      <c r="C22" t="s">
        <v>7</v>
      </c>
      <c r="E22" s="5">
        <v>23</v>
      </c>
      <c r="F22" s="16">
        <v>35.950000000000003</v>
      </c>
      <c r="G22" s="15">
        <f t="shared" si="5"/>
        <v>26387.300000000003</v>
      </c>
      <c r="H22" s="15">
        <f t="shared" si="6"/>
        <v>16.34090909090909</v>
      </c>
      <c r="I22" s="15">
        <f t="shared" si="7"/>
        <v>11994.227272727272</v>
      </c>
      <c r="J22">
        <v>734</v>
      </c>
      <c r="K22" s="16">
        <f t="shared" si="8"/>
        <v>6.5363636363636362</v>
      </c>
      <c r="L22" s="16">
        <f t="shared" si="9"/>
        <v>4797.6909090909094</v>
      </c>
      <c r="M22" s="23"/>
      <c r="N22" s="23"/>
    </row>
    <row r="23" spans="1:14" x14ac:dyDescent="0.2">
      <c r="A23" t="s">
        <v>6</v>
      </c>
      <c r="B23" s="1">
        <v>4059256365711</v>
      </c>
      <c r="C23" t="s">
        <v>7</v>
      </c>
      <c r="E23" s="5">
        <v>22</v>
      </c>
      <c r="F23" s="16">
        <v>35.950000000000003</v>
      </c>
      <c r="G23" s="15">
        <f t="shared" si="5"/>
        <v>26674.9</v>
      </c>
      <c r="H23" s="15">
        <f t="shared" si="6"/>
        <v>16.34090909090909</v>
      </c>
      <c r="I23" s="15">
        <f t="shared" si="7"/>
        <v>12124.954545454544</v>
      </c>
      <c r="J23">
        <v>742</v>
      </c>
      <c r="K23" s="16">
        <f t="shared" si="8"/>
        <v>6.5363636363636362</v>
      </c>
      <c r="L23" s="16">
        <f t="shared" si="9"/>
        <v>4849.9818181818182</v>
      </c>
      <c r="M23" s="23"/>
      <c r="N23" s="23"/>
    </row>
    <row r="24" spans="1:14" x14ac:dyDescent="0.2">
      <c r="A24" t="s">
        <v>6</v>
      </c>
      <c r="B24" s="1">
        <v>4059256365704</v>
      </c>
      <c r="C24" t="s">
        <v>7</v>
      </c>
      <c r="E24" s="5">
        <v>21</v>
      </c>
      <c r="F24" s="16">
        <v>35.950000000000003</v>
      </c>
      <c r="G24" s="15">
        <f t="shared" si="5"/>
        <v>13157.7</v>
      </c>
      <c r="H24" s="15">
        <f t="shared" si="6"/>
        <v>16.34090909090909</v>
      </c>
      <c r="I24" s="15">
        <f t="shared" si="7"/>
        <v>5980.772727272727</v>
      </c>
      <c r="J24">
        <v>366</v>
      </c>
      <c r="K24" s="16">
        <f t="shared" si="8"/>
        <v>6.5363636363636362</v>
      </c>
      <c r="L24" s="16">
        <f t="shared" si="9"/>
        <v>2392.3090909090906</v>
      </c>
      <c r="M24" s="23"/>
      <c r="N24" s="23"/>
    </row>
    <row r="25" spans="1:14" x14ac:dyDescent="0.2">
      <c r="A25" t="s">
        <v>6</v>
      </c>
      <c r="B25" s="1">
        <v>4059256365698</v>
      </c>
      <c r="C25" t="s">
        <v>7</v>
      </c>
      <c r="E25" s="5">
        <v>20</v>
      </c>
      <c r="F25" s="16">
        <v>35.950000000000003</v>
      </c>
      <c r="G25" s="15">
        <f t="shared" si="5"/>
        <v>13229.6</v>
      </c>
      <c r="H25" s="15">
        <f t="shared" si="6"/>
        <v>16.34090909090909</v>
      </c>
      <c r="I25" s="15">
        <f t="shared" si="7"/>
        <v>6013.454545454545</v>
      </c>
      <c r="J25">
        <v>368</v>
      </c>
      <c r="K25" s="16">
        <f t="shared" si="8"/>
        <v>6.5363636363636362</v>
      </c>
      <c r="L25" s="16">
        <f t="shared" si="9"/>
        <v>2405.3818181818183</v>
      </c>
      <c r="M25" s="23"/>
      <c r="N25" s="23"/>
    </row>
    <row r="26" spans="1:14" s="2" customFormat="1" x14ac:dyDescent="0.2">
      <c r="B26" s="3"/>
      <c r="E26" s="4"/>
      <c r="F26" s="13"/>
      <c r="G26" s="13">
        <f>SUM(G18:G25)</f>
        <v>158359.75000000003</v>
      </c>
      <c r="H26" s="13"/>
      <c r="I26" s="13">
        <f>SUM(I18:I25)</f>
        <v>71981.704545454544</v>
      </c>
      <c r="J26" s="2">
        <f>SUM(J18:J25)</f>
        <v>4405</v>
      </c>
      <c r="K26" s="13"/>
      <c r="L26" s="13">
        <f>SUM(L18:L25)</f>
        <v>28792.681818181816</v>
      </c>
    </row>
    <row r="27" spans="1:14" s="2" customFormat="1" x14ac:dyDescent="0.2">
      <c r="B27" s="3"/>
      <c r="E27" s="4"/>
      <c r="F27" s="13"/>
      <c r="G27" s="15"/>
      <c r="H27" s="15"/>
      <c r="I27" s="15"/>
      <c r="K27" s="13"/>
      <c r="L27" s="13"/>
    </row>
    <row r="28" spans="1:14" s="2" customFormat="1" x14ac:dyDescent="0.2">
      <c r="A28" s="2" t="s">
        <v>8</v>
      </c>
      <c r="B28" s="3"/>
      <c r="C28" s="2" t="s">
        <v>9</v>
      </c>
      <c r="D28" s="2" t="s">
        <v>5</v>
      </c>
      <c r="E28" s="4"/>
      <c r="F28" s="13">
        <v>35.950000000000003</v>
      </c>
      <c r="G28" s="15"/>
      <c r="H28" s="15"/>
      <c r="I28" s="15"/>
      <c r="K28" s="13"/>
      <c r="L28" s="13"/>
      <c r="M28" s="23"/>
      <c r="N28" s="23"/>
    </row>
    <row r="29" spans="1:14" x14ac:dyDescent="0.2">
      <c r="A29" t="s">
        <v>8</v>
      </c>
      <c r="B29" s="1">
        <v>4059256329386</v>
      </c>
      <c r="C29" t="s">
        <v>9</v>
      </c>
      <c r="E29" s="5">
        <v>39</v>
      </c>
      <c r="F29" s="16">
        <v>35.950000000000003</v>
      </c>
      <c r="G29" s="15">
        <f t="shared" ref="G29:G40" si="10">J29*F29</f>
        <v>15494.45</v>
      </c>
      <c r="H29" s="15">
        <f t="shared" ref="H29:H40" si="11">+F29/2.2</f>
        <v>16.34090909090909</v>
      </c>
      <c r="I29" s="15">
        <f t="shared" ref="I29:I40" si="12">+J29*H29</f>
        <v>7042.931818181818</v>
      </c>
      <c r="J29">
        <v>431</v>
      </c>
      <c r="K29" s="16">
        <f t="shared" ref="K29:K40" si="13">+H29*0.4</f>
        <v>6.5363636363636362</v>
      </c>
      <c r="L29" s="16">
        <f t="shared" ref="L29:L40" si="14">J29*K29</f>
        <v>2817.1727272727271</v>
      </c>
      <c r="M29" s="23"/>
      <c r="N29" s="23"/>
    </row>
    <row r="30" spans="1:14" x14ac:dyDescent="0.2">
      <c r="A30" t="s">
        <v>8</v>
      </c>
      <c r="B30" s="1">
        <v>4059256329379</v>
      </c>
      <c r="C30" t="s">
        <v>9</v>
      </c>
      <c r="E30" s="5">
        <v>38</v>
      </c>
      <c r="F30" s="16">
        <v>35.950000000000003</v>
      </c>
      <c r="G30" s="15">
        <f t="shared" si="10"/>
        <v>15278.750000000002</v>
      </c>
      <c r="H30" s="15">
        <f t="shared" si="11"/>
        <v>16.34090909090909</v>
      </c>
      <c r="I30" s="15">
        <f t="shared" si="12"/>
        <v>6944.8863636363631</v>
      </c>
      <c r="J30">
        <v>425</v>
      </c>
      <c r="K30" s="16">
        <f t="shared" si="13"/>
        <v>6.5363636363636362</v>
      </c>
      <c r="L30" s="16">
        <f t="shared" si="14"/>
        <v>2777.9545454545455</v>
      </c>
      <c r="M30" s="23"/>
      <c r="N30" s="23"/>
    </row>
    <row r="31" spans="1:14" x14ac:dyDescent="0.2">
      <c r="A31" t="s">
        <v>8</v>
      </c>
      <c r="B31" s="1">
        <v>4059256329362</v>
      </c>
      <c r="C31" t="s">
        <v>9</v>
      </c>
      <c r="E31" s="5">
        <v>37</v>
      </c>
      <c r="F31" s="16">
        <v>35.950000000000003</v>
      </c>
      <c r="G31" s="15">
        <f t="shared" si="10"/>
        <v>19988.2</v>
      </c>
      <c r="H31" s="15">
        <f t="shared" si="11"/>
        <v>16.34090909090909</v>
      </c>
      <c r="I31" s="15">
        <f t="shared" si="12"/>
        <v>9085.545454545454</v>
      </c>
      <c r="J31">
        <v>556</v>
      </c>
      <c r="K31" s="16">
        <f t="shared" si="13"/>
        <v>6.5363636363636362</v>
      </c>
      <c r="L31" s="16">
        <f t="shared" si="14"/>
        <v>3634.2181818181816</v>
      </c>
      <c r="M31" s="23"/>
      <c r="N31" s="23"/>
    </row>
    <row r="32" spans="1:14" x14ac:dyDescent="0.2">
      <c r="A32" t="s">
        <v>8</v>
      </c>
      <c r="B32" s="1">
        <v>4059256329355</v>
      </c>
      <c r="C32" t="s">
        <v>9</v>
      </c>
      <c r="E32" s="5">
        <v>36</v>
      </c>
      <c r="F32" s="16">
        <v>35.950000000000003</v>
      </c>
      <c r="G32" s="15">
        <f t="shared" si="10"/>
        <v>19520.850000000002</v>
      </c>
      <c r="H32" s="15">
        <f t="shared" si="11"/>
        <v>16.34090909090909</v>
      </c>
      <c r="I32" s="15">
        <f t="shared" si="12"/>
        <v>8873.113636363636</v>
      </c>
      <c r="J32">
        <v>543</v>
      </c>
      <c r="K32" s="16">
        <f t="shared" si="13"/>
        <v>6.5363636363636362</v>
      </c>
      <c r="L32" s="16">
        <f t="shared" si="14"/>
        <v>3549.2454545454543</v>
      </c>
      <c r="M32" s="23"/>
      <c r="N32" s="23"/>
    </row>
    <row r="33" spans="1:14" x14ac:dyDescent="0.2">
      <c r="A33" t="s">
        <v>8</v>
      </c>
      <c r="B33" s="1">
        <v>4059256329331</v>
      </c>
      <c r="C33" t="s">
        <v>9</v>
      </c>
      <c r="E33" s="5">
        <v>35</v>
      </c>
      <c r="F33" s="16">
        <v>35.950000000000003</v>
      </c>
      <c r="G33" s="15">
        <f t="shared" si="10"/>
        <v>11252.35</v>
      </c>
      <c r="H33" s="15">
        <f t="shared" si="11"/>
        <v>16.34090909090909</v>
      </c>
      <c r="I33" s="15">
        <f t="shared" si="12"/>
        <v>5114.704545454545</v>
      </c>
      <c r="J33">
        <v>313</v>
      </c>
      <c r="K33" s="16">
        <f t="shared" si="13"/>
        <v>6.5363636363636362</v>
      </c>
      <c r="L33" s="16">
        <f t="shared" si="14"/>
        <v>2045.8818181818181</v>
      </c>
      <c r="M33" s="23"/>
      <c r="N33" s="23"/>
    </row>
    <row r="34" spans="1:14" x14ac:dyDescent="0.2">
      <c r="A34" t="s">
        <v>8</v>
      </c>
      <c r="B34" s="1">
        <v>4059256329324</v>
      </c>
      <c r="C34" t="s">
        <v>9</v>
      </c>
      <c r="E34" s="5">
        <v>34</v>
      </c>
      <c r="F34" s="16">
        <v>35.950000000000003</v>
      </c>
      <c r="G34" s="15">
        <f t="shared" si="10"/>
        <v>11504</v>
      </c>
      <c r="H34" s="15">
        <f t="shared" si="11"/>
        <v>16.34090909090909</v>
      </c>
      <c r="I34" s="15">
        <f t="shared" si="12"/>
        <v>5229.090909090909</v>
      </c>
      <c r="J34">
        <v>320</v>
      </c>
      <c r="K34" s="16">
        <f t="shared" si="13"/>
        <v>6.5363636363636362</v>
      </c>
      <c r="L34" s="16">
        <f t="shared" si="14"/>
        <v>2091.6363636363635</v>
      </c>
      <c r="M34" s="23"/>
      <c r="N34" s="23"/>
    </row>
    <row r="35" spans="1:14" x14ac:dyDescent="0.2">
      <c r="A35" t="s">
        <v>8</v>
      </c>
      <c r="B35" s="1">
        <v>4059256329317</v>
      </c>
      <c r="C35" t="s">
        <v>9</v>
      </c>
      <c r="E35" s="5">
        <v>33</v>
      </c>
      <c r="F35" s="16">
        <v>35.950000000000003</v>
      </c>
      <c r="G35" s="15">
        <f t="shared" si="10"/>
        <v>8915.6</v>
      </c>
      <c r="H35" s="15">
        <f t="shared" si="11"/>
        <v>16.34090909090909</v>
      </c>
      <c r="I35" s="15">
        <f t="shared" si="12"/>
        <v>4052.5454545454545</v>
      </c>
      <c r="J35">
        <v>248</v>
      </c>
      <c r="K35" s="16">
        <f t="shared" si="13"/>
        <v>6.5363636363636362</v>
      </c>
      <c r="L35" s="16">
        <f t="shared" si="14"/>
        <v>1621.0181818181818</v>
      </c>
      <c r="M35" s="23"/>
      <c r="N35" s="23"/>
    </row>
    <row r="36" spans="1:14" x14ac:dyDescent="0.2">
      <c r="A36" t="s">
        <v>8</v>
      </c>
      <c r="B36" s="1">
        <v>4059256329300</v>
      </c>
      <c r="C36" t="s">
        <v>9</v>
      </c>
      <c r="E36" s="5">
        <v>32</v>
      </c>
      <c r="F36" s="16">
        <v>35.950000000000003</v>
      </c>
      <c r="G36" s="15">
        <f t="shared" si="10"/>
        <v>9742.4500000000007</v>
      </c>
      <c r="H36" s="15">
        <f t="shared" si="11"/>
        <v>16.34090909090909</v>
      </c>
      <c r="I36" s="15">
        <f t="shared" si="12"/>
        <v>4428.3863636363631</v>
      </c>
      <c r="J36">
        <v>271</v>
      </c>
      <c r="K36" s="16">
        <f t="shared" si="13"/>
        <v>6.5363636363636362</v>
      </c>
      <c r="L36" s="16">
        <f t="shared" si="14"/>
        <v>1771.3545454545454</v>
      </c>
      <c r="M36" s="23"/>
      <c r="N36" s="23"/>
    </row>
    <row r="37" spans="1:14" x14ac:dyDescent="0.2">
      <c r="A37" t="s">
        <v>8</v>
      </c>
      <c r="B37" s="1">
        <v>4059256329294</v>
      </c>
      <c r="C37" t="s">
        <v>9</v>
      </c>
      <c r="E37" s="5">
        <v>31</v>
      </c>
      <c r="F37" s="16">
        <v>35.950000000000003</v>
      </c>
      <c r="G37" s="15">
        <f t="shared" si="10"/>
        <v>5680.1</v>
      </c>
      <c r="H37" s="15">
        <f t="shared" si="11"/>
        <v>16.34090909090909</v>
      </c>
      <c r="I37" s="15">
        <f t="shared" si="12"/>
        <v>2581.863636363636</v>
      </c>
      <c r="J37">
        <v>158</v>
      </c>
      <c r="K37" s="16">
        <f t="shared" si="13"/>
        <v>6.5363636363636362</v>
      </c>
      <c r="L37" s="16">
        <f t="shared" si="14"/>
        <v>1032.7454545454545</v>
      </c>
      <c r="M37" s="23"/>
      <c r="N37" s="23"/>
    </row>
    <row r="38" spans="1:14" x14ac:dyDescent="0.2">
      <c r="A38" t="s">
        <v>8</v>
      </c>
      <c r="B38" s="1">
        <v>4059256366039</v>
      </c>
      <c r="C38" t="s">
        <v>9</v>
      </c>
      <c r="E38" s="5">
        <v>30</v>
      </c>
      <c r="F38" s="16">
        <v>35.950000000000003</v>
      </c>
      <c r="G38" s="15">
        <f t="shared" si="10"/>
        <v>1653.7</v>
      </c>
      <c r="H38" s="15">
        <f t="shared" si="11"/>
        <v>16.34090909090909</v>
      </c>
      <c r="I38" s="15">
        <f t="shared" si="12"/>
        <v>751.68181818181813</v>
      </c>
      <c r="J38">
        <v>46</v>
      </c>
      <c r="K38" s="16">
        <f t="shared" si="13"/>
        <v>6.5363636363636362</v>
      </c>
      <c r="L38" s="16">
        <f t="shared" si="14"/>
        <v>300.67272727272729</v>
      </c>
      <c r="M38" s="23"/>
      <c r="N38" s="23"/>
    </row>
    <row r="39" spans="1:14" x14ac:dyDescent="0.2">
      <c r="A39" t="s">
        <v>8</v>
      </c>
      <c r="B39" s="1">
        <v>4059256366022</v>
      </c>
      <c r="C39" t="s">
        <v>9</v>
      </c>
      <c r="E39" s="5">
        <v>29</v>
      </c>
      <c r="F39" s="16">
        <v>35.950000000000003</v>
      </c>
      <c r="G39" s="15">
        <f t="shared" si="10"/>
        <v>1617.7500000000002</v>
      </c>
      <c r="H39" s="15">
        <f t="shared" si="11"/>
        <v>16.34090909090909</v>
      </c>
      <c r="I39" s="15">
        <f t="shared" si="12"/>
        <v>735.34090909090901</v>
      </c>
      <c r="J39">
        <v>45</v>
      </c>
      <c r="K39" s="16">
        <f t="shared" si="13"/>
        <v>6.5363636363636362</v>
      </c>
      <c r="L39" s="16">
        <f t="shared" si="14"/>
        <v>294.13636363636363</v>
      </c>
      <c r="M39" s="23"/>
      <c r="N39" s="23"/>
    </row>
    <row r="40" spans="1:14" x14ac:dyDescent="0.2">
      <c r="A40" t="s">
        <v>8</v>
      </c>
      <c r="B40" s="1">
        <v>4059256366015</v>
      </c>
      <c r="C40" t="s">
        <v>9</v>
      </c>
      <c r="E40" s="5">
        <v>28</v>
      </c>
      <c r="F40" s="16">
        <v>35.950000000000003</v>
      </c>
      <c r="G40" s="15">
        <f t="shared" si="10"/>
        <v>1653.7</v>
      </c>
      <c r="H40" s="15">
        <f t="shared" si="11"/>
        <v>16.34090909090909</v>
      </c>
      <c r="I40" s="15">
        <f t="shared" si="12"/>
        <v>751.68181818181813</v>
      </c>
      <c r="J40">
        <v>46</v>
      </c>
      <c r="K40" s="16">
        <f t="shared" si="13"/>
        <v>6.5363636363636362</v>
      </c>
      <c r="L40" s="16">
        <f t="shared" si="14"/>
        <v>300.67272727272729</v>
      </c>
      <c r="M40" s="23"/>
      <c r="N40" s="23"/>
    </row>
    <row r="41" spans="1:14" s="2" customFormat="1" x14ac:dyDescent="0.2">
      <c r="B41" s="3"/>
      <c r="E41" s="4"/>
      <c r="F41" s="13"/>
      <c r="G41" s="13">
        <f>SUM(G29:G40)</f>
        <v>122301.90000000002</v>
      </c>
      <c r="H41" s="13"/>
      <c r="I41" s="13">
        <f>SUM(I29:I40)</f>
        <v>55591.772727272721</v>
      </c>
      <c r="J41" s="2">
        <f>SUM(J29:J40)</f>
        <v>3402</v>
      </c>
      <c r="K41" s="13"/>
      <c r="L41" s="13">
        <f>SUM(L29:L40)</f>
        <v>22236.709090909088</v>
      </c>
    </row>
    <row r="42" spans="1:14" s="2" customFormat="1" x14ac:dyDescent="0.2">
      <c r="B42" s="3"/>
      <c r="E42" s="4"/>
      <c r="F42" s="13"/>
      <c r="G42" s="15"/>
      <c r="H42" s="15"/>
      <c r="I42" s="15"/>
      <c r="K42" s="13"/>
      <c r="L42" s="13"/>
    </row>
    <row r="43" spans="1:14" s="2" customFormat="1" x14ac:dyDescent="0.2">
      <c r="A43" s="2" t="s">
        <v>10</v>
      </c>
      <c r="B43" s="3"/>
      <c r="C43" s="2" t="s">
        <v>11</v>
      </c>
      <c r="D43" s="2" t="s">
        <v>5</v>
      </c>
      <c r="E43" s="4"/>
      <c r="F43" s="13">
        <v>29.95</v>
      </c>
      <c r="G43" s="15"/>
      <c r="H43" s="15"/>
      <c r="I43" s="15"/>
      <c r="K43" s="13"/>
      <c r="L43" s="13"/>
      <c r="M43" s="23"/>
      <c r="N43" s="23"/>
    </row>
    <row r="44" spans="1:14" x14ac:dyDescent="0.2">
      <c r="A44" t="s">
        <v>10</v>
      </c>
      <c r="B44" s="1">
        <v>4059256369726</v>
      </c>
      <c r="C44" t="s">
        <v>11</v>
      </c>
      <c r="E44" s="5">
        <v>35</v>
      </c>
      <c r="F44" s="16">
        <v>29.95</v>
      </c>
      <c r="G44" s="15">
        <f t="shared" ref="G44:G54" si="15">J44*F44</f>
        <v>6589</v>
      </c>
      <c r="H44" s="15">
        <f t="shared" ref="H44:H54" si="16">+F44/2.2</f>
        <v>13.613636363636362</v>
      </c>
      <c r="I44" s="15">
        <f t="shared" ref="I44:I54" si="17">+J44*H44</f>
        <v>2994.9999999999995</v>
      </c>
      <c r="J44">
        <v>220</v>
      </c>
      <c r="K44" s="16">
        <f t="shared" ref="K44:K54" si="18">+H44*0.4</f>
        <v>5.4454545454545453</v>
      </c>
      <c r="L44" s="16">
        <f t="shared" ref="L44:L54" si="19">J44*K44</f>
        <v>1198</v>
      </c>
      <c r="M44" s="23"/>
      <c r="N44" s="23"/>
    </row>
    <row r="45" spans="1:14" x14ac:dyDescent="0.2">
      <c r="A45" t="s">
        <v>10</v>
      </c>
      <c r="B45" s="1">
        <v>4059256369719</v>
      </c>
      <c r="C45" t="s">
        <v>11</v>
      </c>
      <c r="E45" s="5">
        <v>34</v>
      </c>
      <c r="F45" s="16">
        <v>29.95</v>
      </c>
      <c r="G45" s="15">
        <f t="shared" si="15"/>
        <v>7337.75</v>
      </c>
      <c r="H45" s="15">
        <f t="shared" si="16"/>
        <v>13.613636363636362</v>
      </c>
      <c r="I45" s="15">
        <f t="shared" si="17"/>
        <v>3335.3409090909086</v>
      </c>
      <c r="J45">
        <v>245</v>
      </c>
      <c r="K45" s="16">
        <f t="shared" si="18"/>
        <v>5.4454545454545453</v>
      </c>
      <c r="L45" s="16">
        <f t="shared" si="19"/>
        <v>1334.1363636363635</v>
      </c>
      <c r="M45" s="23"/>
      <c r="N45" s="23"/>
    </row>
    <row r="46" spans="1:14" x14ac:dyDescent="0.2">
      <c r="A46" t="s">
        <v>10</v>
      </c>
      <c r="B46" s="1">
        <v>4059256369702</v>
      </c>
      <c r="C46" t="s">
        <v>11</v>
      </c>
      <c r="E46" s="5">
        <v>33</v>
      </c>
      <c r="F46" s="16">
        <v>29.95</v>
      </c>
      <c r="G46" s="15">
        <f t="shared" si="15"/>
        <v>6499.15</v>
      </c>
      <c r="H46" s="15">
        <f t="shared" si="16"/>
        <v>13.613636363636362</v>
      </c>
      <c r="I46" s="15">
        <f t="shared" si="17"/>
        <v>2954.1590909090905</v>
      </c>
      <c r="J46">
        <v>217</v>
      </c>
      <c r="K46" s="16">
        <f t="shared" si="18"/>
        <v>5.4454545454545453</v>
      </c>
      <c r="L46" s="16">
        <f t="shared" si="19"/>
        <v>1181.6636363636364</v>
      </c>
      <c r="M46" s="23"/>
      <c r="N46" s="23"/>
    </row>
    <row r="47" spans="1:14" x14ac:dyDescent="0.2">
      <c r="A47" t="s">
        <v>10</v>
      </c>
      <c r="B47" s="1">
        <v>4059256369689</v>
      </c>
      <c r="C47" t="s">
        <v>11</v>
      </c>
      <c r="E47" s="5">
        <v>32</v>
      </c>
      <c r="F47" s="16">
        <v>29.95</v>
      </c>
      <c r="G47" s="15">
        <f t="shared" si="15"/>
        <v>7577.3499999999995</v>
      </c>
      <c r="H47" s="15">
        <f t="shared" si="16"/>
        <v>13.613636363636362</v>
      </c>
      <c r="I47" s="15">
        <f t="shared" si="17"/>
        <v>3444.2499999999995</v>
      </c>
      <c r="J47">
        <v>253</v>
      </c>
      <c r="K47" s="16">
        <f t="shared" si="18"/>
        <v>5.4454545454545453</v>
      </c>
      <c r="L47" s="16">
        <f t="shared" si="19"/>
        <v>1377.7</v>
      </c>
      <c r="M47" s="23"/>
      <c r="N47" s="23"/>
    </row>
    <row r="48" spans="1:14" x14ac:dyDescent="0.2">
      <c r="A48" t="s">
        <v>10</v>
      </c>
      <c r="B48" s="1">
        <v>4059256369672</v>
      </c>
      <c r="C48" t="s">
        <v>11</v>
      </c>
      <c r="E48" s="5">
        <v>31</v>
      </c>
      <c r="F48" s="16">
        <v>29.95</v>
      </c>
      <c r="G48" s="15">
        <f t="shared" si="15"/>
        <v>7008.3</v>
      </c>
      <c r="H48" s="15">
        <f t="shared" si="16"/>
        <v>13.613636363636362</v>
      </c>
      <c r="I48" s="15">
        <f t="shared" si="17"/>
        <v>3185.5909090909086</v>
      </c>
      <c r="J48">
        <v>234</v>
      </c>
      <c r="K48" s="16">
        <f t="shared" si="18"/>
        <v>5.4454545454545453</v>
      </c>
      <c r="L48" s="16">
        <f t="shared" si="19"/>
        <v>1274.2363636363636</v>
      </c>
      <c r="M48" s="23"/>
      <c r="N48" s="23"/>
    </row>
    <row r="49" spans="1:14" x14ac:dyDescent="0.2">
      <c r="A49" t="s">
        <v>10</v>
      </c>
      <c r="B49" s="1">
        <v>4059256349261</v>
      </c>
      <c r="C49" t="s">
        <v>11</v>
      </c>
      <c r="E49" s="5">
        <v>30</v>
      </c>
      <c r="F49" s="16">
        <v>29.95</v>
      </c>
      <c r="G49" s="15">
        <f t="shared" si="15"/>
        <v>7038.25</v>
      </c>
      <c r="H49" s="15">
        <f t="shared" si="16"/>
        <v>13.613636363636362</v>
      </c>
      <c r="I49" s="15">
        <f t="shared" si="17"/>
        <v>3199.204545454545</v>
      </c>
      <c r="J49">
        <v>235</v>
      </c>
      <c r="K49" s="16">
        <f t="shared" si="18"/>
        <v>5.4454545454545453</v>
      </c>
      <c r="L49" s="16">
        <f t="shared" si="19"/>
        <v>1279.6818181818182</v>
      </c>
      <c r="M49" s="23"/>
      <c r="N49" s="23"/>
    </row>
    <row r="50" spans="1:14" x14ac:dyDescent="0.2">
      <c r="A50" t="s">
        <v>10</v>
      </c>
      <c r="B50" s="1">
        <v>4059256349254</v>
      </c>
      <c r="C50" t="s">
        <v>11</v>
      </c>
      <c r="E50" s="5">
        <v>29</v>
      </c>
      <c r="F50" s="16">
        <v>29.95</v>
      </c>
      <c r="G50" s="15">
        <f t="shared" si="15"/>
        <v>4522.45</v>
      </c>
      <c r="H50" s="15">
        <f t="shared" si="16"/>
        <v>13.613636363636362</v>
      </c>
      <c r="I50" s="15">
        <f t="shared" si="17"/>
        <v>2055.6590909090905</v>
      </c>
      <c r="J50">
        <v>151</v>
      </c>
      <c r="K50" s="16">
        <f t="shared" si="18"/>
        <v>5.4454545454545453</v>
      </c>
      <c r="L50" s="16">
        <f t="shared" si="19"/>
        <v>822.26363636363635</v>
      </c>
      <c r="M50" s="23"/>
      <c r="N50" s="23"/>
    </row>
    <row r="51" spans="1:14" x14ac:dyDescent="0.2">
      <c r="A51" t="s">
        <v>10</v>
      </c>
      <c r="B51" s="1">
        <v>4059256349247</v>
      </c>
      <c r="C51" t="s">
        <v>11</v>
      </c>
      <c r="E51" s="5">
        <v>28</v>
      </c>
      <c r="F51" s="16">
        <v>29.95</v>
      </c>
      <c r="G51" s="15">
        <f t="shared" si="15"/>
        <v>4193</v>
      </c>
      <c r="H51" s="15">
        <f t="shared" si="16"/>
        <v>13.613636363636362</v>
      </c>
      <c r="I51" s="15">
        <f t="shared" si="17"/>
        <v>1905.9090909090905</v>
      </c>
      <c r="J51">
        <v>140</v>
      </c>
      <c r="K51" s="16">
        <f t="shared" si="18"/>
        <v>5.4454545454545453</v>
      </c>
      <c r="L51" s="16">
        <f t="shared" si="19"/>
        <v>762.36363636363637</v>
      </c>
      <c r="M51" s="23"/>
      <c r="N51" s="23"/>
    </row>
    <row r="52" spans="1:14" x14ac:dyDescent="0.2">
      <c r="A52" t="s">
        <v>10</v>
      </c>
      <c r="B52" s="1">
        <v>4059256349230</v>
      </c>
      <c r="C52" t="s">
        <v>11</v>
      </c>
      <c r="E52" s="5">
        <v>27</v>
      </c>
      <c r="F52" s="16">
        <v>29.95</v>
      </c>
      <c r="G52" s="15">
        <f t="shared" si="15"/>
        <v>2665.5499999999997</v>
      </c>
      <c r="H52" s="15">
        <f t="shared" si="16"/>
        <v>13.613636363636362</v>
      </c>
      <c r="I52" s="15">
        <f t="shared" si="17"/>
        <v>1211.6136363636363</v>
      </c>
      <c r="J52">
        <v>89</v>
      </c>
      <c r="K52" s="16">
        <f t="shared" si="18"/>
        <v>5.4454545454545453</v>
      </c>
      <c r="L52" s="16">
        <f t="shared" si="19"/>
        <v>484.64545454545453</v>
      </c>
      <c r="M52" s="23"/>
      <c r="N52" s="23"/>
    </row>
    <row r="53" spans="1:14" x14ac:dyDescent="0.2">
      <c r="A53" t="s">
        <v>10</v>
      </c>
      <c r="B53" s="1">
        <v>4059256349292</v>
      </c>
      <c r="C53" t="s">
        <v>11</v>
      </c>
      <c r="E53" s="5">
        <v>26</v>
      </c>
      <c r="F53" s="16">
        <v>29.95</v>
      </c>
      <c r="G53" s="15">
        <f t="shared" si="15"/>
        <v>1587.35</v>
      </c>
      <c r="H53" s="15">
        <f t="shared" si="16"/>
        <v>13.613636363636362</v>
      </c>
      <c r="I53" s="15">
        <f t="shared" si="17"/>
        <v>721.52272727272714</v>
      </c>
      <c r="J53">
        <v>53</v>
      </c>
      <c r="K53" s="16">
        <f t="shared" si="18"/>
        <v>5.4454545454545453</v>
      </c>
      <c r="L53" s="16">
        <f t="shared" si="19"/>
        <v>288.60909090909092</v>
      </c>
      <c r="M53" s="23"/>
      <c r="N53" s="23"/>
    </row>
    <row r="54" spans="1:14" x14ac:dyDescent="0.2">
      <c r="A54" t="s">
        <v>10</v>
      </c>
      <c r="B54" s="1">
        <v>4059256349285</v>
      </c>
      <c r="C54" t="s">
        <v>11</v>
      </c>
      <c r="E54" s="5">
        <v>25</v>
      </c>
      <c r="F54" s="16">
        <v>29.95</v>
      </c>
      <c r="G54" s="15">
        <f t="shared" si="15"/>
        <v>1647.25</v>
      </c>
      <c r="H54" s="15">
        <f t="shared" si="16"/>
        <v>13.613636363636362</v>
      </c>
      <c r="I54" s="15">
        <f t="shared" si="17"/>
        <v>748.74999999999989</v>
      </c>
      <c r="J54">
        <v>55</v>
      </c>
      <c r="K54" s="16">
        <f t="shared" si="18"/>
        <v>5.4454545454545453</v>
      </c>
      <c r="L54" s="16">
        <f t="shared" si="19"/>
        <v>299.5</v>
      </c>
      <c r="M54" s="23"/>
      <c r="N54" s="23"/>
    </row>
    <row r="55" spans="1:14" s="2" customFormat="1" x14ac:dyDescent="0.2">
      <c r="B55" s="3"/>
      <c r="E55" s="4"/>
      <c r="F55" s="13"/>
      <c r="G55" s="13">
        <f>SUM(G44:G54)</f>
        <v>56665.4</v>
      </c>
      <c r="H55" s="13"/>
      <c r="I55" s="13">
        <f>SUM(I44:I54)</f>
        <v>25757</v>
      </c>
      <c r="J55" s="2">
        <f>SUM(J44:J54)</f>
        <v>1892</v>
      </c>
      <c r="K55" s="13"/>
      <c r="L55" s="13">
        <f>SUM(L44:L54)</f>
        <v>10302.799999999999</v>
      </c>
    </row>
    <row r="56" spans="1:14" s="2" customFormat="1" x14ac:dyDescent="0.2">
      <c r="B56" s="3"/>
      <c r="E56" s="4"/>
      <c r="F56" s="13"/>
      <c r="G56" s="15"/>
      <c r="H56" s="15"/>
      <c r="I56" s="15"/>
      <c r="K56" s="13"/>
      <c r="L56" s="13"/>
    </row>
    <row r="57" spans="1:14" s="2" customFormat="1" x14ac:dyDescent="0.2">
      <c r="A57" s="2" t="s">
        <v>12</v>
      </c>
      <c r="B57" s="3"/>
      <c r="C57" s="2" t="s">
        <v>13</v>
      </c>
      <c r="D57" s="2" t="s">
        <v>5</v>
      </c>
      <c r="E57" s="4"/>
      <c r="F57" s="13">
        <v>39.950000000000003</v>
      </c>
      <c r="G57" s="15"/>
      <c r="H57" s="15"/>
      <c r="I57" s="15"/>
      <c r="K57" s="13"/>
      <c r="L57" s="13"/>
      <c r="M57" s="23"/>
      <c r="N57" s="23"/>
    </row>
    <row r="58" spans="1:14" x14ac:dyDescent="0.2">
      <c r="A58" t="s">
        <v>12</v>
      </c>
      <c r="B58" s="1">
        <v>4059256369825</v>
      </c>
      <c r="C58" t="s">
        <v>13</v>
      </c>
      <c r="E58" s="5">
        <v>32</v>
      </c>
      <c r="F58" s="16">
        <v>39.950000000000003</v>
      </c>
      <c r="G58" s="15">
        <f t="shared" ref="G58:G65" si="20">J58*F58</f>
        <v>4754.05</v>
      </c>
      <c r="H58" s="15">
        <f t="shared" ref="H58:H65" si="21">+F58/2.2</f>
        <v>18.15909090909091</v>
      </c>
      <c r="I58" s="15">
        <f t="shared" ref="I58:I65" si="22">+J58*H58</f>
        <v>2160.9318181818185</v>
      </c>
      <c r="J58">
        <v>119</v>
      </c>
      <c r="K58" s="16">
        <f t="shared" ref="K58:K65" si="23">+H58*0.4</f>
        <v>7.2636363636363646</v>
      </c>
      <c r="L58" s="16">
        <f t="shared" ref="L58:L65" si="24">J58*K58</f>
        <v>864.37272727272739</v>
      </c>
      <c r="M58" s="23"/>
      <c r="N58" s="23"/>
    </row>
    <row r="59" spans="1:14" x14ac:dyDescent="0.2">
      <c r="A59" t="s">
        <v>12</v>
      </c>
      <c r="B59" s="1">
        <v>4059256369818</v>
      </c>
      <c r="C59" t="s">
        <v>13</v>
      </c>
      <c r="E59" s="5">
        <v>31</v>
      </c>
      <c r="F59" s="16">
        <v>39.950000000000003</v>
      </c>
      <c r="G59" s="15">
        <f t="shared" si="20"/>
        <v>3315.8500000000004</v>
      </c>
      <c r="H59" s="15">
        <f t="shared" si="21"/>
        <v>18.15909090909091</v>
      </c>
      <c r="I59" s="15">
        <f t="shared" si="22"/>
        <v>1507.2045454545455</v>
      </c>
      <c r="J59">
        <v>83</v>
      </c>
      <c r="K59" s="16">
        <f t="shared" si="23"/>
        <v>7.2636363636363646</v>
      </c>
      <c r="L59" s="16">
        <f t="shared" si="24"/>
        <v>602.88181818181829</v>
      </c>
      <c r="M59" s="23"/>
      <c r="N59" s="23"/>
    </row>
    <row r="60" spans="1:14" x14ac:dyDescent="0.2">
      <c r="A60" t="s">
        <v>12</v>
      </c>
      <c r="B60" s="1">
        <v>4059256349346</v>
      </c>
      <c r="C60" t="s">
        <v>13</v>
      </c>
      <c r="E60" s="5">
        <v>30</v>
      </c>
      <c r="F60" s="16">
        <v>39.950000000000003</v>
      </c>
      <c r="G60" s="15">
        <f t="shared" si="20"/>
        <v>3435.7000000000003</v>
      </c>
      <c r="H60" s="15">
        <f t="shared" si="21"/>
        <v>18.15909090909091</v>
      </c>
      <c r="I60" s="15">
        <f t="shared" si="22"/>
        <v>1561.6818181818182</v>
      </c>
      <c r="J60">
        <v>86</v>
      </c>
      <c r="K60" s="16">
        <f t="shared" si="23"/>
        <v>7.2636363636363646</v>
      </c>
      <c r="L60" s="16">
        <f t="shared" si="24"/>
        <v>624.67272727272734</v>
      </c>
      <c r="M60" s="23"/>
      <c r="N60" s="23"/>
    </row>
    <row r="61" spans="1:14" x14ac:dyDescent="0.2">
      <c r="A61" t="s">
        <v>12</v>
      </c>
      <c r="B61" s="1">
        <v>4059256349339</v>
      </c>
      <c r="C61" t="s">
        <v>13</v>
      </c>
      <c r="E61" s="5">
        <v>29</v>
      </c>
      <c r="F61" s="16">
        <v>39.950000000000003</v>
      </c>
      <c r="G61" s="15">
        <f t="shared" si="20"/>
        <v>4833.9500000000007</v>
      </c>
      <c r="H61" s="15">
        <f t="shared" si="21"/>
        <v>18.15909090909091</v>
      </c>
      <c r="I61" s="15">
        <f t="shared" si="22"/>
        <v>2197.25</v>
      </c>
      <c r="J61">
        <v>121</v>
      </c>
      <c r="K61" s="16">
        <f t="shared" si="23"/>
        <v>7.2636363636363646</v>
      </c>
      <c r="L61" s="16">
        <f t="shared" si="24"/>
        <v>878.90000000000009</v>
      </c>
      <c r="M61" s="23"/>
      <c r="N61" s="23"/>
    </row>
    <row r="62" spans="1:14" x14ac:dyDescent="0.2">
      <c r="A62" t="s">
        <v>12</v>
      </c>
      <c r="B62" s="1">
        <v>4059256349322</v>
      </c>
      <c r="C62" t="s">
        <v>13</v>
      </c>
      <c r="E62" s="5">
        <v>28</v>
      </c>
      <c r="F62" s="16">
        <v>39.950000000000003</v>
      </c>
      <c r="G62" s="15">
        <f t="shared" si="20"/>
        <v>4634.2000000000007</v>
      </c>
      <c r="H62" s="15">
        <f t="shared" si="21"/>
        <v>18.15909090909091</v>
      </c>
      <c r="I62" s="15">
        <f t="shared" si="22"/>
        <v>2106.4545454545455</v>
      </c>
      <c r="J62">
        <v>116</v>
      </c>
      <c r="K62" s="16">
        <f t="shared" si="23"/>
        <v>7.2636363636363646</v>
      </c>
      <c r="L62" s="16">
        <f t="shared" si="24"/>
        <v>842.58181818181833</v>
      </c>
      <c r="M62" s="23"/>
      <c r="N62" s="23"/>
    </row>
    <row r="63" spans="1:14" x14ac:dyDescent="0.2">
      <c r="A63" t="s">
        <v>12</v>
      </c>
      <c r="B63" s="1">
        <v>4059256349377</v>
      </c>
      <c r="C63" t="s">
        <v>13</v>
      </c>
      <c r="E63" s="5">
        <v>26</v>
      </c>
      <c r="F63" s="16">
        <v>39.950000000000003</v>
      </c>
      <c r="G63" s="15">
        <f t="shared" si="20"/>
        <v>159.80000000000001</v>
      </c>
      <c r="H63" s="15">
        <f t="shared" si="21"/>
        <v>18.15909090909091</v>
      </c>
      <c r="I63" s="15">
        <f t="shared" si="22"/>
        <v>72.63636363636364</v>
      </c>
      <c r="J63">
        <v>4</v>
      </c>
      <c r="K63" s="16">
        <f t="shared" si="23"/>
        <v>7.2636363636363646</v>
      </c>
      <c r="L63" s="16">
        <f t="shared" si="24"/>
        <v>29.054545454545458</v>
      </c>
      <c r="M63" s="23"/>
      <c r="N63" s="23"/>
    </row>
    <row r="64" spans="1:14" x14ac:dyDescent="0.2">
      <c r="A64" t="s">
        <v>12</v>
      </c>
      <c r="B64" s="1">
        <v>4059256349360</v>
      </c>
      <c r="C64" t="s">
        <v>13</v>
      </c>
      <c r="E64" s="5">
        <v>25</v>
      </c>
      <c r="F64" s="16">
        <v>39.950000000000003</v>
      </c>
      <c r="G64" s="15">
        <f t="shared" si="20"/>
        <v>199.75</v>
      </c>
      <c r="H64" s="15">
        <f t="shared" si="21"/>
        <v>18.15909090909091</v>
      </c>
      <c r="I64" s="15">
        <f t="shared" si="22"/>
        <v>90.795454545454547</v>
      </c>
      <c r="J64">
        <v>5</v>
      </c>
      <c r="K64" s="16">
        <f t="shared" si="23"/>
        <v>7.2636363636363646</v>
      </c>
      <c r="L64" s="16">
        <f t="shared" si="24"/>
        <v>36.31818181818182</v>
      </c>
      <c r="M64" s="23"/>
      <c r="N64" s="23"/>
    </row>
    <row r="65" spans="1:14" x14ac:dyDescent="0.2">
      <c r="A65" t="s">
        <v>12</v>
      </c>
      <c r="B65" s="1">
        <v>4059256349315</v>
      </c>
      <c r="C65" t="s">
        <v>13</v>
      </c>
      <c r="E65" s="5">
        <v>27</v>
      </c>
      <c r="F65" s="16">
        <v>39.950000000000003</v>
      </c>
      <c r="G65" s="15">
        <f t="shared" si="20"/>
        <v>3036.2000000000003</v>
      </c>
      <c r="H65" s="15">
        <f t="shared" si="21"/>
        <v>18.15909090909091</v>
      </c>
      <c r="I65" s="15">
        <f t="shared" si="22"/>
        <v>1380.0909090909092</v>
      </c>
      <c r="J65">
        <v>76</v>
      </c>
      <c r="K65" s="16">
        <f t="shared" si="23"/>
        <v>7.2636363636363646</v>
      </c>
      <c r="L65" s="16">
        <f t="shared" si="24"/>
        <v>552.03636363636372</v>
      </c>
      <c r="M65" s="23"/>
      <c r="N65" s="23"/>
    </row>
    <row r="66" spans="1:14" s="2" customFormat="1" x14ac:dyDescent="0.2">
      <c r="B66" s="3"/>
      <c r="E66" s="4"/>
      <c r="F66" s="13"/>
      <c r="G66" s="13">
        <f>SUM(G58:G65)</f>
        <v>24369.5</v>
      </c>
      <c r="H66" s="13"/>
      <c r="I66" s="13">
        <f>SUM(I58:I65)</f>
        <v>11077.045454545456</v>
      </c>
      <c r="J66" s="2">
        <f>SUM(J58:J65)</f>
        <v>610</v>
      </c>
      <c r="K66" s="13"/>
      <c r="L66" s="13">
        <f>SUM(L58:L65)</f>
        <v>4430.818181818182</v>
      </c>
    </row>
    <row r="67" spans="1:14" s="2" customFormat="1" x14ac:dyDescent="0.2">
      <c r="B67" s="3"/>
      <c r="E67" s="4"/>
      <c r="F67" s="13"/>
      <c r="G67" s="15"/>
      <c r="H67" s="15"/>
      <c r="I67" s="15"/>
      <c r="K67" s="13"/>
      <c r="L67" s="13"/>
    </row>
    <row r="68" spans="1:14" s="2" customFormat="1" x14ac:dyDescent="0.2">
      <c r="A68" s="2" t="s">
        <v>14</v>
      </c>
      <c r="B68" s="3"/>
      <c r="C68" s="2" t="s">
        <v>15</v>
      </c>
      <c r="D68" s="2" t="s">
        <v>5</v>
      </c>
      <c r="E68" s="4"/>
      <c r="F68" s="13">
        <v>29.95</v>
      </c>
      <c r="G68" s="15"/>
      <c r="H68" s="15"/>
      <c r="I68" s="15"/>
      <c r="K68" s="13"/>
      <c r="L68" s="13"/>
      <c r="M68" s="23"/>
      <c r="N68" s="23"/>
    </row>
    <row r="69" spans="1:14" x14ac:dyDescent="0.2">
      <c r="A69" t="s">
        <v>14</v>
      </c>
      <c r="B69" s="1">
        <v>4059256369405</v>
      </c>
      <c r="C69" t="s">
        <v>15</v>
      </c>
      <c r="E69" s="5">
        <v>32</v>
      </c>
      <c r="F69" s="16">
        <v>29.95</v>
      </c>
      <c r="G69" s="15">
        <f t="shared" ref="G69:G77" si="25">J69*F69</f>
        <v>1946.75</v>
      </c>
      <c r="H69" s="15">
        <f t="shared" ref="H69:H77" si="26">+F69/2.2</f>
        <v>13.613636363636362</v>
      </c>
      <c r="I69" s="15">
        <f t="shared" ref="I69:I77" si="27">+J69*H69</f>
        <v>884.88636363636351</v>
      </c>
      <c r="J69">
        <v>65</v>
      </c>
      <c r="K69" s="16">
        <f t="shared" ref="K69:K77" si="28">+H69*0.4</f>
        <v>5.4454545454545453</v>
      </c>
      <c r="L69" s="16">
        <f t="shared" ref="L69:L77" si="29">J69*K69</f>
        <v>353.95454545454544</v>
      </c>
      <c r="M69" s="23"/>
      <c r="N69" s="23"/>
    </row>
    <row r="70" spans="1:14" x14ac:dyDescent="0.2">
      <c r="A70" t="s">
        <v>14</v>
      </c>
      <c r="B70" s="1">
        <v>4059256369399</v>
      </c>
      <c r="C70" t="s">
        <v>15</v>
      </c>
      <c r="E70" s="5">
        <v>31</v>
      </c>
      <c r="F70" s="16">
        <v>29.95</v>
      </c>
      <c r="G70" s="15">
        <f t="shared" si="25"/>
        <v>1886.85</v>
      </c>
      <c r="H70" s="15">
        <f t="shared" si="26"/>
        <v>13.613636363636362</v>
      </c>
      <c r="I70" s="15">
        <f t="shared" si="27"/>
        <v>857.65909090909076</v>
      </c>
      <c r="J70">
        <v>63</v>
      </c>
      <c r="K70" s="16">
        <f t="shared" si="28"/>
        <v>5.4454545454545453</v>
      </c>
      <c r="L70" s="16">
        <f t="shared" si="29"/>
        <v>343.06363636363636</v>
      </c>
      <c r="M70" s="23"/>
      <c r="N70" s="23"/>
    </row>
    <row r="71" spans="1:14" x14ac:dyDescent="0.2">
      <c r="A71" t="s">
        <v>14</v>
      </c>
      <c r="B71" s="1">
        <v>4059256349186</v>
      </c>
      <c r="C71" t="s">
        <v>15</v>
      </c>
      <c r="E71" s="5">
        <v>30</v>
      </c>
      <c r="F71" s="16">
        <v>29.95</v>
      </c>
      <c r="G71" s="15">
        <f t="shared" si="25"/>
        <v>1946.75</v>
      </c>
      <c r="H71" s="15">
        <f t="shared" si="26"/>
        <v>13.613636363636362</v>
      </c>
      <c r="I71" s="15">
        <f t="shared" si="27"/>
        <v>884.88636363636351</v>
      </c>
      <c r="J71">
        <v>65</v>
      </c>
      <c r="K71" s="16">
        <f t="shared" si="28"/>
        <v>5.4454545454545453</v>
      </c>
      <c r="L71" s="16">
        <f t="shared" si="29"/>
        <v>353.95454545454544</v>
      </c>
      <c r="M71" s="23"/>
      <c r="N71" s="23"/>
    </row>
    <row r="72" spans="1:14" x14ac:dyDescent="0.2">
      <c r="A72" t="s">
        <v>14</v>
      </c>
      <c r="B72" s="1">
        <v>4059256349179</v>
      </c>
      <c r="C72" t="s">
        <v>15</v>
      </c>
      <c r="E72" s="5">
        <v>29</v>
      </c>
      <c r="F72" s="16">
        <v>29.95</v>
      </c>
      <c r="G72" s="15">
        <f t="shared" si="25"/>
        <v>2066.5499999999997</v>
      </c>
      <c r="H72" s="15">
        <f t="shared" si="26"/>
        <v>13.613636363636362</v>
      </c>
      <c r="I72" s="15">
        <f t="shared" si="27"/>
        <v>939.34090909090889</v>
      </c>
      <c r="J72">
        <v>69</v>
      </c>
      <c r="K72" s="16">
        <f t="shared" si="28"/>
        <v>5.4454545454545453</v>
      </c>
      <c r="L72" s="16">
        <f t="shared" si="29"/>
        <v>375.73636363636365</v>
      </c>
      <c r="M72" s="23"/>
      <c r="N72" s="23"/>
    </row>
    <row r="73" spans="1:14" x14ac:dyDescent="0.2">
      <c r="A73" t="s">
        <v>14</v>
      </c>
      <c r="B73" s="1">
        <v>4059256349162</v>
      </c>
      <c r="C73" t="s">
        <v>15</v>
      </c>
      <c r="E73" s="5">
        <v>28</v>
      </c>
      <c r="F73" s="16">
        <v>29.95</v>
      </c>
      <c r="G73" s="15">
        <f t="shared" si="25"/>
        <v>1797</v>
      </c>
      <c r="H73" s="15">
        <f t="shared" si="26"/>
        <v>13.613636363636362</v>
      </c>
      <c r="I73" s="15">
        <f t="shared" si="27"/>
        <v>816.81818181818164</v>
      </c>
      <c r="J73">
        <v>60</v>
      </c>
      <c r="K73" s="16">
        <f t="shared" si="28"/>
        <v>5.4454545454545453</v>
      </c>
      <c r="L73" s="16">
        <f t="shared" si="29"/>
        <v>326.72727272727275</v>
      </c>
      <c r="M73" s="23"/>
      <c r="N73" s="23"/>
    </row>
    <row r="74" spans="1:14" x14ac:dyDescent="0.2">
      <c r="A74" t="s">
        <v>14</v>
      </c>
      <c r="B74" s="1">
        <v>4059256349155</v>
      </c>
      <c r="C74" t="s">
        <v>15</v>
      </c>
      <c r="E74" s="5">
        <v>27</v>
      </c>
      <c r="F74" s="16">
        <v>29.95</v>
      </c>
      <c r="G74" s="15">
        <f t="shared" si="25"/>
        <v>1617.3</v>
      </c>
      <c r="H74" s="15">
        <f t="shared" si="26"/>
        <v>13.613636363636362</v>
      </c>
      <c r="I74" s="15">
        <f t="shared" si="27"/>
        <v>735.13636363636351</v>
      </c>
      <c r="J74">
        <v>54</v>
      </c>
      <c r="K74" s="16">
        <f t="shared" si="28"/>
        <v>5.4454545454545453</v>
      </c>
      <c r="L74" s="16">
        <f t="shared" si="29"/>
        <v>294.05454545454546</v>
      </c>
      <c r="M74" s="23"/>
      <c r="N74" s="23"/>
    </row>
    <row r="75" spans="1:14" x14ac:dyDescent="0.2">
      <c r="A75" t="s">
        <v>14</v>
      </c>
      <c r="B75" s="1">
        <v>4059256369429</v>
      </c>
      <c r="C75" t="s">
        <v>15</v>
      </c>
      <c r="E75" s="5">
        <v>33</v>
      </c>
      <c r="F75" s="16">
        <v>29.95</v>
      </c>
      <c r="G75" s="15">
        <f t="shared" si="25"/>
        <v>29.95</v>
      </c>
      <c r="H75" s="15">
        <f t="shared" si="26"/>
        <v>13.613636363636362</v>
      </c>
      <c r="I75" s="15">
        <f t="shared" si="27"/>
        <v>13.613636363636362</v>
      </c>
      <c r="J75">
        <v>1</v>
      </c>
      <c r="K75" s="16">
        <f t="shared" si="28"/>
        <v>5.4454545454545453</v>
      </c>
      <c r="L75" s="16">
        <f t="shared" si="29"/>
        <v>5.4454545454545453</v>
      </c>
      <c r="M75" s="23"/>
      <c r="N75" s="23"/>
    </row>
    <row r="76" spans="1:14" x14ac:dyDescent="0.2">
      <c r="A76" t="s">
        <v>14</v>
      </c>
      <c r="B76" s="1">
        <v>4059256349216</v>
      </c>
      <c r="C76" t="s">
        <v>15</v>
      </c>
      <c r="E76" s="5">
        <v>26</v>
      </c>
      <c r="F76" s="16">
        <v>29.95</v>
      </c>
      <c r="G76" s="15">
        <f t="shared" si="25"/>
        <v>359.4</v>
      </c>
      <c r="H76" s="15">
        <f t="shared" si="26"/>
        <v>13.613636363636362</v>
      </c>
      <c r="I76" s="15">
        <f t="shared" si="27"/>
        <v>163.36363636363635</v>
      </c>
      <c r="J76">
        <v>12</v>
      </c>
      <c r="K76" s="16">
        <f t="shared" si="28"/>
        <v>5.4454545454545453</v>
      </c>
      <c r="L76" s="16">
        <f t="shared" si="29"/>
        <v>65.345454545454544</v>
      </c>
      <c r="M76" s="23"/>
      <c r="N76" s="23"/>
    </row>
    <row r="77" spans="1:14" x14ac:dyDescent="0.2">
      <c r="A77" t="s">
        <v>14</v>
      </c>
      <c r="B77" s="1">
        <v>4059256349209</v>
      </c>
      <c r="C77" t="s">
        <v>15</v>
      </c>
      <c r="E77" s="5">
        <v>25</v>
      </c>
      <c r="F77" s="16">
        <v>29.95</v>
      </c>
      <c r="G77" s="15">
        <f t="shared" si="25"/>
        <v>419.3</v>
      </c>
      <c r="H77" s="15">
        <f t="shared" si="26"/>
        <v>13.613636363636362</v>
      </c>
      <c r="I77" s="15">
        <f t="shared" si="27"/>
        <v>190.59090909090907</v>
      </c>
      <c r="J77">
        <v>14</v>
      </c>
      <c r="K77" s="16">
        <f t="shared" si="28"/>
        <v>5.4454545454545453</v>
      </c>
      <c r="L77" s="16">
        <f t="shared" si="29"/>
        <v>76.236363636363635</v>
      </c>
      <c r="M77" s="23"/>
      <c r="N77" s="23"/>
    </row>
    <row r="78" spans="1:14" s="2" customFormat="1" x14ac:dyDescent="0.2">
      <c r="B78" s="3"/>
      <c r="E78" s="4"/>
      <c r="F78" s="13"/>
      <c r="G78" s="13">
        <f>SUM(G69:G77)</f>
        <v>12069.849999999999</v>
      </c>
      <c r="H78" s="13"/>
      <c r="I78" s="13">
        <f>SUM(I69:I77)</f>
        <v>5486.2954545454531</v>
      </c>
      <c r="J78" s="2">
        <f>SUM(J69:J77)</f>
        <v>403</v>
      </c>
      <c r="K78" s="13"/>
      <c r="L78" s="13">
        <f>SUM(L69:L77)</f>
        <v>2194.5181818181818</v>
      </c>
    </row>
    <row r="79" spans="1:14" s="2" customFormat="1" x14ac:dyDescent="0.2">
      <c r="B79" s="3"/>
      <c r="E79" s="4"/>
      <c r="F79" s="13"/>
      <c r="G79" s="15"/>
      <c r="H79" s="15"/>
      <c r="I79" s="15"/>
      <c r="K79" s="13"/>
      <c r="L79" s="13"/>
    </row>
    <row r="80" spans="1:14" s="2" customFormat="1" x14ac:dyDescent="0.2">
      <c r="A80" s="2" t="s">
        <v>16</v>
      </c>
      <c r="B80" s="3"/>
      <c r="C80" s="2" t="s">
        <v>17</v>
      </c>
      <c r="D80" s="2" t="s">
        <v>5</v>
      </c>
      <c r="E80" s="4"/>
      <c r="F80" s="13">
        <v>39.950000000000003</v>
      </c>
      <c r="G80" s="15"/>
      <c r="H80" s="15"/>
      <c r="I80" s="15"/>
      <c r="K80" s="13"/>
      <c r="L80" s="13"/>
      <c r="M80" s="24"/>
      <c r="N80" s="24"/>
    </row>
    <row r="81" spans="1:14" x14ac:dyDescent="0.2">
      <c r="A81" t="s">
        <v>16</v>
      </c>
      <c r="B81" s="1">
        <v>4059256370203</v>
      </c>
      <c r="C81" t="s">
        <v>17</v>
      </c>
      <c r="E81" s="5">
        <v>39</v>
      </c>
      <c r="F81" s="16">
        <v>39.950000000000003</v>
      </c>
      <c r="G81" s="15">
        <f t="shared" ref="G81:G91" si="30">J81*F81</f>
        <v>159.80000000000001</v>
      </c>
      <c r="H81" s="15">
        <f t="shared" ref="H81:H91" si="31">+F81/2.2</f>
        <v>18.15909090909091</v>
      </c>
      <c r="I81" s="15">
        <f t="shared" ref="I81:I91" si="32">+J81*H81</f>
        <v>72.63636363636364</v>
      </c>
      <c r="J81">
        <v>4</v>
      </c>
      <c r="K81" s="16">
        <f t="shared" ref="K81:K91" si="33">+H81*0.4</f>
        <v>7.2636363636363646</v>
      </c>
      <c r="L81" s="16">
        <f t="shared" ref="L81:L91" si="34">J81*K81</f>
        <v>29.054545454545458</v>
      </c>
      <c r="M81" s="24"/>
      <c r="N81" s="24"/>
    </row>
    <row r="82" spans="1:14" x14ac:dyDescent="0.2">
      <c r="A82" t="s">
        <v>16</v>
      </c>
      <c r="B82" s="1">
        <v>4059256370197</v>
      </c>
      <c r="C82" t="s">
        <v>17</v>
      </c>
      <c r="E82" s="5">
        <v>38</v>
      </c>
      <c r="F82" s="16">
        <v>39.950000000000003</v>
      </c>
      <c r="G82" s="15">
        <f t="shared" si="30"/>
        <v>239.70000000000002</v>
      </c>
      <c r="H82" s="15">
        <f t="shared" si="31"/>
        <v>18.15909090909091</v>
      </c>
      <c r="I82" s="15">
        <f t="shared" si="32"/>
        <v>108.95454545454547</v>
      </c>
      <c r="J82">
        <v>6</v>
      </c>
      <c r="K82" s="16">
        <f t="shared" si="33"/>
        <v>7.2636363636363646</v>
      </c>
      <c r="L82" s="16">
        <f t="shared" si="34"/>
        <v>43.581818181818186</v>
      </c>
      <c r="M82" s="24"/>
      <c r="N82" s="24"/>
    </row>
    <row r="83" spans="1:14" x14ac:dyDescent="0.2">
      <c r="A83" t="s">
        <v>16</v>
      </c>
      <c r="B83" s="1">
        <v>4059256370180</v>
      </c>
      <c r="C83" t="s">
        <v>17</v>
      </c>
      <c r="E83" s="5">
        <v>37</v>
      </c>
      <c r="F83" s="16">
        <v>39.950000000000003</v>
      </c>
      <c r="G83" s="15">
        <f t="shared" si="30"/>
        <v>119.85000000000001</v>
      </c>
      <c r="H83" s="15">
        <f t="shared" si="31"/>
        <v>18.15909090909091</v>
      </c>
      <c r="I83" s="15">
        <f t="shared" si="32"/>
        <v>54.477272727272734</v>
      </c>
      <c r="J83">
        <v>3</v>
      </c>
      <c r="K83" s="16">
        <f t="shared" si="33"/>
        <v>7.2636363636363646</v>
      </c>
      <c r="L83" s="16">
        <f t="shared" si="34"/>
        <v>21.790909090909093</v>
      </c>
      <c r="M83" s="24"/>
      <c r="N83" s="24"/>
    </row>
    <row r="84" spans="1:14" x14ac:dyDescent="0.2">
      <c r="A84" t="s">
        <v>16</v>
      </c>
      <c r="B84" s="1">
        <v>4059256319356</v>
      </c>
      <c r="C84" t="s">
        <v>17</v>
      </c>
      <c r="E84" s="5">
        <v>26</v>
      </c>
      <c r="F84" s="16">
        <v>39.950000000000003</v>
      </c>
      <c r="G84" s="15">
        <f t="shared" si="30"/>
        <v>679.15000000000009</v>
      </c>
      <c r="H84" s="15">
        <f t="shared" si="31"/>
        <v>18.15909090909091</v>
      </c>
      <c r="I84" s="15">
        <f t="shared" si="32"/>
        <v>308.7045454545455</v>
      </c>
      <c r="J84">
        <v>17</v>
      </c>
      <c r="K84" s="16">
        <f t="shared" si="33"/>
        <v>7.2636363636363646</v>
      </c>
      <c r="L84" s="16">
        <f t="shared" si="34"/>
        <v>123.4818181818182</v>
      </c>
      <c r="M84" s="24"/>
      <c r="N84" s="24"/>
    </row>
    <row r="85" spans="1:14" x14ac:dyDescent="0.2">
      <c r="A85" t="s">
        <v>16</v>
      </c>
      <c r="B85" s="1">
        <v>4059256319349</v>
      </c>
      <c r="C85" t="s">
        <v>17</v>
      </c>
      <c r="E85" s="5">
        <v>25</v>
      </c>
      <c r="F85" s="16">
        <v>39.950000000000003</v>
      </c>
      <c r="G85" s="15">
        <f t="shared" si="30"/>
        <v>239.70000000000002</v>
      </c>
      <c r="H85" s="15">
        <f t="shared" si="31"/>
        <v>18.15909090909091</v>
      </c>
      <c r="I85" s="15">
        <f t="shared" si="32"/>
        <v>108.95454545454547</v>
      </c>
      <c r="J85">
        <v>6</v>
      </c>
      <c r="K85" s="16">
        <f t="shared" si="33"/>
        <v>7.2636363636363646</v>
      </c>
      <c r="L85" s="16">
        <f t="shared" si="34"/>
        <v>43.581818181818186</v>
      </c>
      <c r="M85" s="24"/>
      <c r="N85" s="24"/>
    </row>
    <row r="86" spans="1:14" x14ac:dyDescent="0.2">
      <c r="A86" t="s">
        <v>16</v>
      </c>
      <c r="B86" s="1">
        <v>4059256370104</v>
      </c>
      <c r="C86" t="s">
        <v>17</v>
      </c>
      <c r="E86" s="5">
        <v>32</v>
      </c>
      <c r="F86" s="16">
        <v>39.950000000000003</v>
      </c>
      <c r="G86" s="15">
        <f t="shared" si="30"/>
        <v>1797.7500000000002</v>
      </c>
      <c r="H86" s="15">
        <f t="shared" si="31"/>
        <v>18.15909090909091</v>
      </c>
      <c r="I86" s="15">
        <f t="shared" si="32"/>
        <v>817.15909090909099</v>
      </c>
      <c r="J86">
        <v>45</v>
      </c>
      <c r="K86" s="16">
        <f t="shared" si="33"/>
        <v>7.2636363636363646</v>
      </c>
      <c r="L86" s="16">
        <f t="shared" si="34"/>
        <v>326.86363636363643</v>
      </c>
      <c r="M86" s="24"/>
      <c r="N86" s="24"/>
    </row>
    <row r="87" spans="1:14" x14ac:dyDescent="0.2">
      <c r="A87" t="s">
        <v>16</v>
      </c>
      <c r="B87" s="1">
        <v>4059256370098</v>
      </c>
      <c r="C87" t="s">
        <v>17</v>
      </c>
      <c r="E87" s="5">
        <v>31</v>
      </c>
      <c r="F87" s="16">
        <v>39.950000000000003</v>
      </c>
      <c r="G87" s="15">
        <f t="shared" si="30"/>
        <v>1997.5000000000002</v>
      </c>
      <c r="H87" s="15">
        <f t="shared" si="31"/>
        <v>18.15909090909091</v>
      </c>
      <c r="I87" s="15">
        <f t="shared" si="32"/>
        <v>907.9545454545455</v>
      </c>
      <c r="J87">
        <v>50</v>
      </c>
      <c r="K87" s="16">
        <f t="shared" si="33"/>
        <v>7.2636363636363646</v>
      </c>
      <c r="L87" s="16">
        <f t="shared" si="34"/>
        <v>363.18181818181824</v>
      </c>
      <c r="M87" s="24"/>
      <c r="N87" s="24"/>
    </row>
    <row r="88" spans="1:14" x14ac:dyDescent="0.2">
      <c r="A88" t="s">
        <v>16</v>
      </c>
      <c r="B88" s="1">
        <v>4059256319332</v>
      </c>
      <c r="C88" t="s">
        <v>17</v>
      </c>
      <c r="E88" s="5">
        <v>30</v>
      </c>
      <c r="F88" s="16">
        <v>39.950000000000003</v>
      </c>
      <c r="G88" s="15">
        <f t="shared" si="30"/>
        <v>1877.65</v>
      </c>
      <c r="H88" s="15">
        <f t="shared" si="31"/>
        <v>18.15909090909091</v>
      </c>
      <c r="I88" s="15">
        <f t="shared" si="32"/>
        <v>853.47727272727275</v>
      </c>
      <c r="J88">
        <v>47</v>
      </c>
      <c r="K88" s="16">
        <f t="shared" si="33"/>
        <v>7.2636363636363646</v>
      </c>
      <c r="L88" s="16">
        <f t="shared" si="34"/>
        <v>341.39090909090913</v>
      </c>
      <c r="M88" s="24"/>
      <c r="N88" s="24"/>
    </row>
    <row r="89" spans="1:14" x14ac:dyDescent="0.2">
      <c r="A89" t="s">
        <v>16</v>
      </c>
      <c r="B89" s="1">
        <v>4059256319325</v>
      </c>
      <c r="C89" t="s">
        <v>17</v>
      </c>
      <c r="E89" s="5">
        <v>29</v>
      </c>
      <c r="F89" s="16">
        <v>39.950000000000003</v>
      </c>
      <c r="G89" s="15">
        <f t="shared" si="30"/>
        <v>1917.6000000000001</v>
      </c>
      <c r="H89" s="15">
        <f t="shared" si="31"/>
        <v>18.15909090909091</v>
      </c>
      <c r="I89" s="15">
        <f t="shared" si="32"/>
        <v>871.63636363636374</v>
      </c>
      <c r="J89">
        <v>48</v>
      </c>
      <c r="K89" s="16">
        <f t="shared" si="33"/>
        <v>7.2636363636363646</v>
      </c>
      <c r="L89" s="16">
        <f t="shared" si="34"/>
        <v>348.65454545454548</v>
      </c>
      <c r="M89" s="24"/>
      <c r="N89" s="24"/>
    </row>
    <row r="90" spans="1:14" x14ac:dyDescent="0.2">
      <c r="A90" t="s">
        <v>16</v>
      </c>
      <c r="B90" s="1">
        <v>4059256319318</v>
      </c>
      <c r="C90" t="s">
        <v>17</v>
      </c>
      <c r="E90" s="5">
        <v>28</v>
      </c>
      <c r="F90" s="16">
        <v>39.950000000000003</v>
      </c>
      <c r="G90" s="15">
        <f t="shared" si="30"/>
        <v>1398.25</v>
      </c>
      <c r="H90" s="15">
        <f t="shared" si="31"/>
        <v>18.15909090909091</v>
      </c>
      <c r="I90" s="15">
        <f t="shared" si="32"/>
        <v>635.56818181818187</v>
      </c>
      <c r="J90">
        <v>35</v>
      </c>
      <c r="K90" s="16">
        <f t="shared" si="33"/>
        <v>7.2636363636363646</v>
      </c>
      <c r="L90" s="16">
        <f t="shared" si="34"/>
        <v>254.22727272727275</v>
      </c>
      <c r="M90" s="24"/>
      <c r="N90" s="24"/>
    </row>
    <row r="91" spans="1:14" x14ac:dyDescent="0.2">
      <c r="A91" t="s">
        <v>16</v>
      </c>
      <c r="B91" s="1">
        <v>4059256319301</v>
      </c>
      <c r="C91" t="s">
        <v>17</v>
      </c>
      <c r="E91" s="5">
        <v>27</v>
      </c>
      <c r="F91" s="16">
        <v>39.950000000000003</v>
      </c>
      <c r="G91" s="15">
        <f t="shared" si="30"/>
        <v>1518.1000000000001</v>
      </c>
      <c r="H91" s="15">
        <f t="shared" si="31"/>
        <v>18.15909090909091</v>
      </c>
      <c r="I91" s="15">
        <f t="shared" si="32"/>
        <v>690.04545454545462</v>
      </c>
      <c r="J91">
        <v>38</v>
      </c>
      <c r="K91" s="16">
        <f t="shared" si="33"/>
        <v>7.2636363636363646</v>
      </c>
      <c r="L91" s="16">
        <f t="shared" si="34"/>
        <v>276.01818181818186</v>
      </c>
      <c r="M91" s="24"/>
      <c r="N91" s="24"/>
    </row>
    <row r="92" spans="1:14" s="2" customFormat="1" x14ac:dyDescent="0.2">
      <c r="B92" s="3"/>
      <c r="E92" s="4"/>
      <c r="F92" s="13"/>
      <c r="G92" s="13">
        <f>SUM(G81:G91)</f>
        <v>11945.050000000001</v>
      </c>
      <c r="H92" s="13"/>
      <c r="I92" s="13">
        <f>SUM(I81:I91)</f>
        <v>5429.5681818181829</v>
      </c>
      <c r="J92" s="2">
        <f>SUM(J81:J91)</f>
        <v>299</v>
      </c>
      <c r="K92" s="13"/>
      <c r="L92" s="13">
        <f>SUM(L81:L91)</f>
        <v>2171.8272727272733</v>
      </c>
    </row>
    <row r="93" spans="1:14" s="2" customFormat="1" x14ac:dyDescent="0.2">
      <c r="B93" s="3"/>
      <c r="E93" s="4"/>
      <c r="F93" s="13"/>
      <c r="G93" s="15"/>
      <c r="H93" s="15"/>
      <c r="I93" s="15"/>
      <c r="K93" s="13"/>
      <c r="L93" s="13"/>
    </row>
    <row r="94" spans="1:14" s="2" customFormat="1" x14ac:dyDescent="0.2">
      <c r="A94" s="2" t="s">
        <v>18</v>
      </c>
      <c r="B94" s="3"/>
      <c r="C94" s="2" t="s">
        <v>19</v>
      </c>
      <c r="D94" s="2" t="s">
        <v>5</v>
      </c>
      <c r="E94" s="4"/>
      <c r="F94" s="13">
        <v>39.950000000000003</v>
      </c>
      <c r="G94" s="15"/>
      <c r="H94" s="15"/>
      <c r="I94" s="15"/>
      <c r="K94" s="13"/>
      <c r="L94" s="13"/>
      <c r="M94" s="23"/>
      <c r="N94" s="23"/>
    </row>
    <row r="95" spans="1:14" x14ac:dyDescent="0.2">
      <c r="A95" t="s">
        <v>18</v>
      </c>
      <c r="B95" s="1">
        <v>4059256370333</v>
      </c>
      <c r="C95" t="s">
        <v>19</v>
      </c>
      <c r="E95" s="5">
        <v>38</v>
      </c>
      <c r="F95" s="16">
        <v>39.950000000000003</v>
      </c>
      <c r="G95" s="15">
        <f t="shared" ref="G95:G104" si="35">J95*F95</f>
        <v>39.950000000000003</v>
      </c>
      <c r="H95" s="15">
        <f t="shared" ref="H95:H104" si="36">+F95/2.2</f>
        <v>18.15909090909091</v>
      </c>
      <c r="I95" s="15">
        <f t="shared" ref="I95:I104" si="37">+J95*H95</f>
        <v>18.15909090909091</v>
      </c>
      <c r="J95">
        <v>1</v>
      </c>
      <c r="K95" s="16">
        <f t="shared" ref="K95:K104" si="38">+H95*0.4</f>
        <v>7.2636363636363646</v>
      </c>
      <c r="L95" s="16">
        <f t="shared" ref="L95:L104" si="39">J95*K95</f>
        <v>7.2636363636363646</v>
      </c>
      <c r="M95" s="23"/>
      <c r="N95" s="23"/>
    </row>
    <row r="96" spans="1:14" x14ac:dyDescent="0.2">
      <c r="A96" t="s">
        <v>18</v>
      </c>
      <c r="B96" s="1">
        <v>4059256370326</v>
      </c>
      <c r="C96" t="s">
        <v>19</v>
      </c>
      <c r="E96" s="5">
        <v>37</v>
      </c>
      <c r="F96" s="16">
        <v>39.950000000000003</v>
      </c>
      <c r="G96" s="15">
        <f t="shared" si="35"/>
        <v>39.950000000000003</v>
      </c>
      <c r="H96" s="15">
        <f t="shared" si="36"/>
        <v>18.15909090909091</v>
      </c>
      <c r="I96" s="15">
        <f t="shared" si="37"/>
        <v>18.15909090909091</v>
      </c>
      <c r="J96">
        <v>1</v>
      </c>
      <c r="K96" s="16">
        <f t="shared" si="38"/>
        <v>7.2636363636363646</v>
      </c>
      <c r="L96" s="16">
        <f t="shared" si="39"/>
        <v>7.2636363636363646</v>
      </c>
      <c r="M96" s="23"/>
      <c r="N96" s="23"/>
    </row>
    <row r="97" spans="1:14" x14ac:dyDescent="0.2">
      <c r="A97" t="s">
        <v>18</v>
      </c>
      <c r="B97" s="1">
        <v>4059256370241</v>
      </c>
      <c r="C97" t="s">
        <v>19</v>
      </c>
      <c r="E97" s="5">
        <v>32</v>
      </c>
      <c r="F97" s="16">
        <v>39.950000000000003</v>
      </c>
      <c r="G97" s="15">
        <f t="shared" si="35"/>
        <v>1558.0500000000002</v>
      </c>
      <c r="H97" s="15">
        <f t="shared" si="36"/>
        <v>18.15909090909091</v>
      </c>
      <c r="I97" s="15">
        <f t="shared" si="37"/>
        <v>708.2045454545455</v>
      </c>
      <c r="J97">
        <v>39</v>
      </c>
      <c r="K97" s="16">
        <f t="shared" si="38"/>
        <v>7.2636363636363646</v>
      </c>
      <c r="L97" s="16">
        <f t="shared" si="39"/>
        <v>283.28181818181821</v>
      </c>
      <c r="M97" s="23"/>
      <c r="N97" s="23"/>
    </row>
    <row r="98" spans="1:14" x14ac:dyDescent="0.2">
      <c r="A98" t="s">
        <v>18</v>
      </c>
      <c r="B98" s="1">
        <v>4059256370234</v>
      </c>
      <c r="C98" t="s">
        <v>19</v>
      </c>
      <c r="E98" s="5">
        <v>31</v>
      </c>
      <c r="F98" s="16">
        <v>39.950000000000003</v>
      </c>
      <c r="G98" s="15">
        <f t="shared" si="35"/>
        <v>1518.1000000000001</v>
      </c>
      <c r="H98" s="15">
        <f t="shared" si="36"/>
        <v>18.15909090909091</v>
      </c>
      <c r="I98" s="15">
        <f t="shared" si="37"/>
        <v>690.04545454545462</v>
      </c>
      <c r="J98">
        <v>38</v>
      </c>
      <c r="K98" s="16">
        <f t="shared" si="38"/>
        <v>7.2636363636363646</v>
      </c>
      <c r="L98" s="16">
        <f t="shared" si="39"/>
        <v>276.01818181818186</v>
      </c>
      <c r="M98" s="23"/>
      <c r="N98" s="23"/>
    </row>
    <row r="99" spans="1:14" x14ac:dyDescent="0.2">
      <c r="A99" t="s">
        <v>18</v>
      </c>
      <c r="B99" s="1">
        <v>4059256319400</v>
      </c>
      <c r="C99" t="s">
        <v>19</v>
      </c>
      <c r="E99" s="5">
        <v>30</v>
      </c>
      <c r="F99" s="16">
        <v>39.950000000000003</v>
      </c>
      <c r="G99" s="15">
        <f t="shared" si="35"/>
        <v>1558.0500000000002</v>
      </c>
      <c r="H99" s="15">
        <f t="shared" si="36"/>
        <v>18.15909090909091</v>
      </c>
      <c r="I99" s="15">
        <f t="shared" si="37"/>
        <v>708.2045454545455</v>
      </c>
      <c r="J99">
        <v>39</v>
      </c>
      <c r="K99" s="16">
        <f t="shared" si="38"/>
        <v>7.2636363636363646</v>
      </c>
      <c r="L99" s="16">
        <f t="shared" si="39"/>
        <v>283.28181818181821</v>
      </c>
      <c r="M99" s="23"/>
      <c r="N99" s="23"/>
    </row>
    <row r="100" spans="1:14" x14ac:dyDescent="0.2">
      <c r="A100" t="s">
        <v>18</v>
      </c>
      <c r="B100" s="1">
        <v>4059256319394</v>
      </c>
      <c r="C100" t="s">
        <v>19</v>
      </c>
      <c r="E100" s="5">
        <v>29</v>
      </c>
      <c r="F100" s="16">
        <v>39.950000000000003</v>
      </c>
      <c r="G100" s="15">
        <f t="shared" si="35"/>
        <v>1518.1000000000001</v>
      </c>
      <c r="H100" s="15">
        <f t="shared" si="36"/>
        <v>18.15909090909091</v>
      </c>
      <c r="I100" s="15">
        <f t="shared" si="37"/>
        <v>690.04545454545462</v>
      </c>
      <c r="J100">
        <v>38</v>
      </c>
      <c r="K100" s="16">
        <f t="shared" si="38"/>
        <v>7.2636363636363646</v>
      </c>
      <c r="L100" s="16">
        <f t="shared" si="39"/>
        <v>276.01818181818186</v>
      </c>
      <c r="M100" s="23"/>
      <c r="N100" s="23"/>
    </row>
    <row r="101" spans="1:14" x14ac:dyDescent="0.2">
      <c r="A101" t="s">
        <v>18</v>
      </c>
      <c r="B101" s="1">
        <v>4059256319387</v>
      </c>
      <c r="C101" t="s">
        <v>19</v>
      </c>
      <c r="E101" s="5">
        <v>28</v>
      </c>
      <c r="F101" s="16">
        <v>39.950000000000003</v>
      </c>
      <c r="G101" s="15">
        <f t="shared" si="35"/>
        <v>1558.0500000000002</v>
      </c>
      <c r="H101" s="15">
        <f t="shared" si="36"/>
        <v>18.15909090909091</v>
      </c>
      <c r="I101" s="15">
        <f t="shared" si="37"/>
        <v>708.2045454545455</v>
      </c>
      <c r="J101">
        <v>39</v>
      </c>
      <c r="K101" s="16">
        <f t="shared" si="38"/>
        <v>7.2636363636363646</v>
      </c>
      <c r="L101" s="16">
        <f t="shared" si="39"/>
        <v>283.28181818181821</v>
      </c>
      <c r="M101" s="23"/>
      <c r="N101" s="23"/>
    </row>
    <row r="102" spans="1:14" x14ac:dyDescent="0.2">
      <c r="A102" t="s">
        <v>18</v>
      </c>
      <c r="B102" s="1">
        <v>4059256319370</v>
      </c>
      <c r="C102" t="s">
        <v>19</v>
      </c>
      <c r="E102" s="5">
        <v>27</v>
      </c>
      <c r="F102" s="16">
        <v>39.950000000000003</v>
      </c>
      <c r="G102" s="15">
        <f t="shared" si="35"/>
        <v>1598</v>
      </c>
      <c r="H102" s="15">
        <f t="shared" si="36"/>
        <v>18.15909090909091</v>
      </c>
      <c r="I102" s="15">
        <f t="shared" si="37"/>
        <v>726.36363636363637</v>
      </c>
      <c r="J102">
        <v>40</v>
      </c>
      <c r="K102" s="16">
        <f t="shared" si="38"/>
        <v>7.2636363636363646</v>
      </c>
      <c r="L102" s="16">
        <f t="shared" si="39"/>
        <v>290.54545454545456</v>
      </c>
      <c r="M102" s="23"/>
      <c r="N102" s="23"/>
    </row>
    <row r="103" spans="1:14" x14ac:dyDescent="0.2">
      <c r="A103" t="s">
        <v>18</v>
      </c>
      <c r="B103" s="1">
        <v>4059256319424</v>
      </c>
      <c r="C103" t="s">
        <v>19</v>
      </c>
      <c r="E103" s="5">
        <v>26</v>
      </c>
      <c r="F103" s="16">
        <v>39.950000000000003</v>
      </c>
      <c r="G103" s="15">
        <f t="shared" si="35"/>
        <v>279.65000000000003</v>
      </c>
      <c r="H103" s="15">
        <f t="shared" si="36"/>
        <v>18.15909090909091</v>
      </c>
      <c r="I103" s="15">
        <f t="shared" si="37"/>
        <v>127.11363636363637</v>
      </c>
      <c r="J103">
        <v>7</v>
      </c>
      <c r="K103" s="16">
        <f t="shared" si="38"/>
        <v>7.2636363636363646</v>
      </c>
      <c r="L103" s="16">
        <f t="shared" si="39"/>
        <v>50.845454545454551</v>
      </c>
      <c r="M103" s="23"/>
      <c r="N103" s="23"/>
    </row>
    <row r="104" spans="1:14" x14ac:dyDescent="0.2">
      <c r="A104" t="s">
        <v>18</v>
      </c>
      <c r="B104" s="1">
        <v>4059256319417</v>
      </c>
      <c r="C104" t="s">
        <v>19</v>
      </c>
      <c r="E104" s="5">
        <v>25</v>
      </c>
      <c r="F104" s="16">
        <v>39.950000000000003</v>
      </c>
      <c r="G104" s="15">
        <f t="shared" si="35"/>
        <v>199.75</v>
      </c>
      <c r="H104" s="15">
        <f t="shared" si="36"/>
        <v>18.15909090909091</v>
      </c>
      <c r="I104" s="15">
        <f t="shared" si="37"/>
        <v>90.795454545454547</v>
      </c>
      <c r="J104">
        <v>5</v>
      </c>
      <c r="K104" s="16">
        <f t="shared" si="38"/>
        <v>7.2636363636363646</v>
      </c>
      <c r="L104" s="16">
        <f t="shared" si="39"/>
        <v>36.31818181818182</v>
      </c>
      <c r="M104" s="23"/>
      <c r="N104" s="23"/>
    </row>
    <row r="105" spans="1:14" s="2" customFormat="1" x14ac:dyDescent="0.2">
      <c r="B105" s="3"/>
      <c r="E105" s="4"/>
      <c r="F105" s="13"/>
      <c r="G105" s="13">
        <f>SUM(G95:G104)</f>
        <v>9867.65</v>
      </c>
      <c r="H105" s="13"/>
      <c r="I105" s="13">
        <f>SUM(I95:I104)</f>
        <v>4485.295454545455</v>
      </c>
      <c r="J105" s="2">
        <f>SUM(J95:J104)</f>
        <v>247</v>
      </c>
      <c r="K105" s="13"/>
      <c r="L105" s="13">
        <f>SUM(L95:L104)</f>
        <v>1794.1181818181817</v>
      </c>
    </row>
    <row r="106" spans="1:14" s="2" customFormat="1" x14ac:dyDescent="0.2">
      <c r="B106" s="3"/>
      <c r="E106" s="4"/>
      <c r="F106" s="13"/>
      <c r="G106" s="15"/>
      <c r="H106" s="15"/>
      <c r="I106" s="15"/>
      <c r="K106" s="13"/>
      <c r="L106" s="13"/>
    </row>
    <row r="107" spans="1:14" s="2" customFormat="1" x14ac:dyDescent="0.2">
      <c r="A107" s="2" t="s">
        <v>20</v>
      </c>
      <c r="B107" s="3"/>
      <c r="C107" s="2" t="s">
        <v>21</v>
      </c>
      <c r="D107" s="2" t="s">
        <v>5</v>
      </c>
      <c r="E107" s="4"/>
      <c r="F107" s="13">
        <v>29.95</v>
      </c>
      <c r="G107" s="15"/>
      <c r="H107" s="15"/>
      <c r="I107" s="15"/>
      <c r="K107" s="13"/>
      <c r="L107" s="13"/>
      <c r="M107" s="23"/>
      <c r="N107" s="23"/>
    </row>
    <row r="108" spans="1:14" x14ac:dyDescent="0.2">
      <c r="A108" t="s">
        <v>20</v>
      </c>
      <c r="B108" s="1">
        <v>4059256329164</v>
      </c>
      <c r="C108" t="s">
        <v>21</v>
      </c>
      <c r="E108" s="5">
        <v>39</v>
      </c>
      <c r="F108" s="16">
        <v>29.95</v>
      </c>
      <c r="G108" s="15">
        <f t="shared" ref="G108:G116" si="40">J108*F108</f>
        <v>239.6</v>
      </c>
      <c r="H108" s="15">
        <f t="shared" ref="H108:H116" si="41">+F108/2.2</f>
        <v>13.613636363636362</v>
      </c>
      <c r="I108" s="15">
        <f t="shared" ref="I108:I116" si="42">+J108*H108</f>
        <v>108.90909090909089</v>
      </c>
      <c r="J108">
        <v>8</v>
      </c>
      <c r="K108" s="16">
        <f t="shared" ref="K108:K116" si="43">+H108*0.4</f>
        <v>5.4454545454545453</v>
      </c>
      <c r="L108" s="16">
        <f t="shared" ref="L108:L116" si="44">J108*K108</f>
        <v>43.563636363636363</v>
      </c>
      <c r="M108" s="23"/>
      <c r="N108" s="23"/>
    </row>
    <row r="109" spans="1:14" x14ac:dyDescent="0.2">
      <c r="A109" t="s">
        <v>20</v>
      </c>
      <c r="B109" s="1">
        <v>4059256329157</v>
      </c>
      <c r="C109" t="s">
        <v>21</v>
      </c>
      <c r="E109" s="5">
        <v>38</v>
      </c>
      <c r="F109" s="16">
        <v>29.95</v>
      </c>
      <c r="G109" s="15">
        <f t="shared" si="40"/>
        <v>239.6</v>
      </c>
      <c r="H109" s="15">
        <f t="shared" si="41"/>
        <v>13.613636363636362</v>
      </c>
      <c r="I109" s="15">
        <f t="shared" si="42"/>
        <v>108.90909090909089</v>
      </c>
      <c r="J109">
        <v>8</v>
      </c>
      <c r="K109" s="16">
        <f t="shared" si="43"/>
        <v>5.4454545454545453</v>
      </c>
      <c r="L109" s="16">
        <f t="shared" si="44"/>
        <v>43.563636363636363</v>
      </c>
      <c r="M109" s="23"/>
      <c r="N109" s="23"/>
    </row>
    <row r="110" spans="1:14" x14ac:dyDescent="0.2">
      <c r="A110" t="s">
        <v>20</v>
      </c>
      <c r="B110" s="1">
        <v>4059256329140</v>
      </c>
      <c r="C110" t="s">
        <v>21</v>
      </c>
      <c r="E110" s="5">
        <v>37</v>
      </c>
      <c r="F110" s="16">
        <v>29.95</v>
      </c>
      <c r="G110" s="15">
        <f t="shared" si="40"/>
        <v>778.69999999999993</v>
      </c>
      <c r="H110" s="15">
        <f t="shared" si="41"/>
        <v>13.613636363636362</v>
      </c>
      <c r="I110" s="15">
        <f t="shared" si="42"/>
        <v>353.95454545454538</v>
      </c>
      <c r="J110">
        <v>26</v>
      </c>
      <c r="K110" s="16">
        <f t="shared" si="43"/>
        <v>5.4454545454545453</v>
      </c>
      <c r="L110" s="16">
        <f t="shared" si="44"/>
        <v>141.58181818181816</v>
      </c>
      <c r="M110" s="23"/>
      <c r="N110" s="23"/>
    </row>
    <row r="111" spans="1:14" x14ac:dyDescent="0.2">
      <c r="A111" t="s">
        <v>20</v>
      </c>
      <c r="B111" s="1">
        <v>4059256329133</v>
      </c>
      <c r="C111" t="s">
        <v>21</v>
      </c>
      <c r="E111" s="5">
        <v>36</v>
      </c>
      <c r="F111" s="16">
        <v>29.95</v>
      </c>
      <c r="G111" s="15">
        <f t="shared" si="40"/>
        <v>658.9</v>
      </c>
      <c r="H111" s="15">
        <f t="shared" si="41"/>
        <v>13.613636363636362</v>
      </c>
      <c r="I111" s="15">
        <f t="shared" si="42"/>
        <v>299.49999999999994</v>
      </c>
      <c r="J111">
        <v>22</v>
      </c>
      <c r="K111" s="16">
        <f t="shared" si="43"/>
        <v>5.4454545454545453</v>
      </c>
      <c r="L111" s="16">
        <f t="shared" si="44"/>
        <v>119.8</v>
      </c>
      <c r="M111" s="23"/>
      <c r="N111" s="23"/>
    </row>
    <row r="112" spans="1:14" x14ac:dyDescent="0.2">
      <c r="A112" t="s">
        <v>20</v>
      </c>
      <c r="B112" s="1">
        <v>4059256329119</v>
      </c>
      <c r="C112" t="s">
        <v>21</v>
      </c>
      <c r="E112" s="5">
        <v>35</v>
      </c>
      <c r="F112" s="16">
        <v>29.95</v>
      </c>
      <c r="G112" s="15">
        <f t="shared" si="40"/>
        <v>269.55</v>
      </c>
      <c r="H112" s="15">
        <f t="shared" si="41"/>
        <v>13.613636363636362</v>
      </c>
      <c r="I112" s="15">
        <f t="shared" si="42"/>
        <v>122.52272727272725</v>
      </c>
      <c r="J112">
        <v>9</v>
      </c>
      <c r="K112" s="16">
        <f t="shared" si="43"/>
        <v>5.4454545454545453</v>
      </c>
      <c r="L112" s="16">
        <f t="shared" si="44"/>
        <v>49.009090909090908</v>
      </c>
      <c r="M112" s="23"/>
      <c r="N112" s="23"/>
    </row>
    <row r="113" spans="1:14" x14ac:dyDescent="0.2">
      <c r="A113" t="s">
        <v>20</v>
      </c>
      <c r="B113" s="1">
        <v>4059256329102</v>
      </c>
      <c r="C113" t="s">
        <v>21</v>
      </c>
      <c r="E113" s="5">
        <v>34</v>
      </c>
      <c r="F113" s="16">
        <v>29.95</v>
      </c>
      <c r="G113" s="15">
        <f t="shared" si="40"/>
        <v>239.6</v>
      </c>
      <c r="H113" s="15">
        <f t="shared" si="41"/>
        <v>13.613636363636362</v>
      </c>
      <c r="I113" s="15">
        <f t="shared" si="42"/>
        <v>108.90909090909089</v>
      </c>
      <c r="J113">
        <v>8</v>
      </c>
      <c r="K113" s="16">
        <f t="shared" si="43"/>
        <v>5.4454545454545453</v>
      </c>
      <c r="L113" s="16">
        <f t="shared" si="44"/>
        <v>43.563636363636363</v>
      </c>
      <c r="M113" s="23"/>
      <c r="N113" s="23"/>
    </row>
    <row r="114" spans="1:14" x14ac:dyDescent="0.2">
      <c r="A114" t="s">
        <v>20</v>
      </c>
      <c r="B114" s="1">
        <v>4059256329096</v>
      </c>
      <c r="C114" t="s">
        <v>21</v>
      </c>
      <c r="E114" s="5">
        <v>33</v>
      </c>
      <c r="F114" s="16">
        <v>29.95</v>
      </c>
      <c r="G114" s="15">
        <f t="shared" si="40"/>
        <v>419.3</v>
      </c>
      <c r="H114" s="15">
        <f t="shared" si="41"/>
        <v>13.613636363636362</v>
      </c>
      <c r="I114" s="15">
        <f t="shared" si="42"/>
        <v>190.59090909090907</v>
      </c>
      <c r="J114">
        <v>14</v>
      </c>
      <c r="K114" s="16">
        <f t="shared" si="43"/>
        <v>5.4454545454545453</v>
      </c>
      <c r="L114" s="16">
        <f t="shared" si="44"/>
        <v>76.236363636363635</v>
      </c>
      <c r="M114" s="23"/>
      <c r="N114" s="23"/>
    </row>
    <row r="115" spans="1:14" x14ac:dyDescent="0.2">
      <c r="A115" t="s">
        <v>20</v>
      </c>
      <c r="B115" s="1">
        <v>4059256329089</v>
      </c>
      <c r="C115" t="s">
        <v>21</v>
      </c>
      <c r="E115" s="5">
        <v>32</v>
      </c>
      <c r="F115" s="16">
        <v>29.95</v>
      </c>
      <c r="G115" s="15">
        <f t="shared" si="40"/>
        <v>599</v>
      </c>
      <c r="H115" s="15">
        <f t="shared" si="41"/>
        <v>13.613636363636362</v>
      </c>
      <c r="I115" s="15">
        <f t="shared" si="42"/>
        <v>272.27272727272725</v>
      </c>
      <c r="J115">
        <v>20</v>
      </c>
      <c r="K115" s="16">
        <f t="shared" si="43"/>
        <v>5.4454545454545453</v>
      </c>
      <c r="L115" s="16">
        <f t="shared" si="44"/>
        <v>108.90909090909091</v>
      </c>
      <c r="M115" s="23"/>
      <c r="N115" s="23"/>
    </row>
    <row r="116" spans="1:14" x14ac:dyDescent="0.2">
      <c r="A116" t="s">
        <v>20</v>
      </c>
      <c r="B116" s="1">
        <v>4059256329072</v>
      </c>
      <c r="C116" t="s">
        <v>21</v>
      </c>
      <c r="E116" s="5">
        <v>31</v>
      </c>
      <c r="F116" s="16">
        <v>29.95</v>
      </c>
      <c r="G116" s="15">
        <f t="shared" si="40"/>
        <v>239.6</v>
      </c>
      <c r="H116" s="15">
        <f t="shared" si="41"/>
        <v>13.613636363636362</v>
      </c>
      <c r="I116" s="15">
        <f t="shared" si="42"/>
        <v>108.90909090909089</v>
      </c>
      <c r="J116">
        <v>8</v>
      </c>
      <c r="K116" s="16">
        <f t="shared" si="43"/>
        <v>5.4454545454545453</v>
      </c>
      <c r="L116" s="16">
        <f t="shared" si="44"/>
        <v>43.563636363636363</v>
      </c>
      <c r="M116" s="23"/>
      <c r="N116" s="23"/>
    </row>
    <row r="117" spans="1:14" s="2" customFormat="1" x14ac:dyDescent="0.2">
      <c r="B117" s="3"/>
      <c r="E117" s="4"/>
      <c r="F117" s="13"/>
      <c r="G117" s="13">
        <f>SUM(G108:G116)</f>
        <v>3683.85</v>
      </c>
      <c r="H117" s="13"/>
      <c r="I117" s="13">
        <f>SUM(I108:I116)</f>
        <v>1674.4772727272725</v>
      </c>
      <c r="J117" s="2">
        <f>SUM(J108:J116)</f>
        <v>123</v>
      </c>
      <c r="K117" s="13"/>
      <c r="L117" s="13">
        <f>SUM(L108:L116)</f>
        <v>669.79090909090905</v>
      </c>
    </row>
    <row r="118" spans="1:14" s="2" customFormat="1" x14ac:dyDescent="0.2">
      <c r="B118" s="3"/>
      <c r="E118" s="4"/>
      <c r="F118" s="13"/>
      <c r="G118" s="15"/>
      <c r="H118" s="15"/>
      <c r="I118" s="15"/>
      <c r="K118" s="13"/>
      <c r="L118" s="13"/>
    </row>
    <row r="119" spans="1:14" s="2" customFormat="1" x14ac:dyDescent="0.2">
      <c r="A119" s="2" t="s">
        <v>22</v>
      </c>
      <c r="B119" s="3"/>
      <c r="C119" s="2" t="s">
        <v>23</v>
      </c>
      <c r="D119" s="2" t="s">
        <v>5</v>
      </c>
      <c r="E119" s="4"/>
      <c r="F119" s="13">
        <v>29.95</v>
      </c>
      <c r="G119" s="15"/>
      <c r="H119" s="15"/>
      <c r="I119" s="15"/>
      <c r="K119" s="13"/>
      <c r="L119" s="13"/>
      <c r="M119" s="23"/>
      <c r="N119" s="23"/>
    </row>
    <row r="120" spans="1:14" x14ac:dyDescent="0.2">
      <c r="A120" t="s">
        <v>22</v>
      </c>
      <c r="B120" s="1">
        <v>4059256379299</v>
      </c>
      <c r="C120" t="s">
        <v>23</v>
      </c>
      <c r="E120" s="5">
        <v>32</v>
      </c>
      <c r="F120" s="16">
        <v>29.95</v>
      </c>
      <c r="G120" s="15">
        <f t="shared" ref="G120:G127" si="45">J120*F120</f>
        <v>119.8</v>
      </c>
      <c r="H120" s="15">
        <f t="shared" ref="H120:H127" si="46">+F120/2.2</f>
        <v>13.613636363636362</v>
      </c>
      <c r="I120" s="15">
        <f t="shared" ref="I120:I127" si="47">+J120*H120</f>
        <v>54.454545454545446</v>
      </c>
      <c r="J120">
        <v>4</v>
      </c>
      <c r="K120" s="16">
        <f t="shared" ref="K120:K127" si="48">+H120*0.4</f>
        <v>5.4454545454545453</v>
      </c>
      <c r="L120" s="16">
        <f t="shared" ref="L120:L127" si="49">J120*K120</f>
        <v>21.781818181818181</v>
      </c>
      <c r="M120" s="23"/>
      <c r="N120" s="23"/>
    </row>
    <row r="121" spans="1:14" x14ac:dyDescent="0.2">
      <c r="A121" t="s">
        <v>22</v>
      </c>
      <c r="B121" s="1">
        <v>4059256379282</v>
      </c>
      <c r="C121" t="s">
        <v>23</v>
      </c>
      <c r="E121" s="5">
        <v>31</v>
      </c>
      <c r="F121" s="16">
        <v>29.95</v>
      </c>
      <c r="G121" s="15">
        <f t="shared" si="45"/>
        <v>59.9</v>
      </c>
      <c r="H121" s="15">
        <f t="shared" si="46"/>
        <v>13.613636363636362</v>
      </c>
      <c r="I121" s="15">
        <f t="shared" si="47"/>
        <v>27.227272727272723</v>
      </c>
      <c r="J121">
        <v>2</v>
      </c>
      <c r="K121" s="16">
        <f t="shared" si="48"/>
        <v>5.4454545454545453</v>
      </c>
      <c r="L121" s="16">
        <f t="shared" si="49"/>
        <v>10.890909090909091</v>
      </c>
      <c r="M121" s="23"/>
      <c r="N121" s="23"/>
    </row>
    <row r="122" spans="1:14" x14ac:dyDescent="0.2">
      <c r="A122" t="s">
        <v>22</v>
      </c>
      <c r="B122" s="1">
        <v>4059256379275</v>
      </c>
      <c r="C122" t="s">
        <v>23</v>
      </c>
      <c r="E122" s="5">
        <v>30</v>
      </c>
      <c r="F122" s="16">
        <v>29.95</v>
      </c>
      <c r="G122" s="15">
        <f t="shared" si="45"/>
        <v>29.95</v>
      </c>
      <c r="H122" s="15">
        <f t="shared" si="46"/>
        <v>13.613636363636362</v>
      </c>
      <c r="I122" s="15">
        <f t="shared" si="47"/>
        <v>13.613636363636362</v>
      </c>
      <c r="J122">
        <v>1</v>
      </c>
      <c r="K122" s="16">
        <f t="shared" si="48"/>
        <v>5.4454545454545453</v>
      </c>
      <c r="L122" s="16">
        <f t="shared" si="49"/>
        <v>5.4454545454545453</v>
      </c>
      <c r="M122" s="23"/>
      <c r="N122" s="23"/>
    </row>
    <row r="123" spans="1:14" x14ac:dyDescent="0.2">
      <c r="A123" t="s">
        <v>22</v>
      </c>
      <c r="B123" s="1">
        <v>4059256379268</v>
      </c>
      <c r="C123" t="s">
        <v>23</v>
      </c>
      <c r="E123" s="5">
        <v>29</v>
      </c>
      <c r="F123" s="16">
        <v>29.95</v>
      </c>
      <c r="G123" s="15">
        <f t="shared" si="45"/>
        <v>179.7</v>
      </c>
      <c r="H123" s="15">
        <f t="shared" si="46"/>
        <v>13.613636363636362</v>
      </c>
      <c r="I123" s="15">
        <f t="shared" si="47"/>
        <v>81.681818181818173</v>
      </c>
      <c r="J123">
        <v>6</v>
      </c>
      <c r="K123" s="16">
        <f t="shared" si="48"/>
        <v>5.4454545454545453</v>
      </c>
      <c r="L123" s="16">
        <f t="shared" si="49"/>
        <v>32.672727272727272</v>
      </c>
      <c r="M123" s="23"/>
      <c r="N123" s="23"/>
    </row>
    <row r="124" spans="1:14" x14ac:dyDescent="0.2">
      <c r="A124" t="s">
        <v>22</v>
      </c>
      <c r="B124" s="1">
        <v>4059256379251</v>
      </c>
      <c r="C124" t="s">
        <v>23</v>
      </c>
      <c r="E124" s="5">
        <v>28</v>
      </c>
      <c r="F124" s="16">
        <v>29.95</v>
      </c>
      <c r="G124" s="15">
        <f t="shared" si="45"/>
        <v>59.9</v>
      </c>
      <c r="H124" s="15">
        <f t="shared" si="46"/>
        <v>13.613636363636362</v>
      </c>
      <c r="I124" s="15">
        <f t="shared" si="47"/>
        <v>27.227272727272723</v>
      </c>
      <c r="J124">
        <v>2</v>
      </c>
      <c r="K124" s="16">
        <f t="shared" si="48"/>
        <v>5.4454545454545453</v>
      </c>
      <c r="L124" s="16">
        <f t="shared" si="49"/>
        <v>10.890909090909091</v>
      </c>
      <c r="M124" s="23"/>
      <c r="N124" s="23"/>
    </row>
    <row r="125" spans="1:14" x14ac:dyDescent="0.2">
      <c r="A125" t="s">
        <v>22</v>
      </c>
      <c r="B125" s="1">
        <v>4059256379244</v>
      </c>
      <c r="C125" t="s">
        <v>23</v>
      </c>
      <c r="E125" s="5">
        <v>27</v>
      </c>
      <c r="F125" s="16">
        <v>29.95</v>
      </c>
      <c r="G125" s="15">
        <f t="shared" si="45"/>
        <v>29.95</v>
      </c>
      <c r="H125" s="15">
        <f t="shared" si="46"/>
        <v>13.613636363636362</v>
      </c>
      <c r="I125" s="15">
        <f t="shared" si="47"/>
        <v>13.613636363636362</v>
      </c>
      <c r="J125">
        <v>1</v>
      </c>
      <c r="K125" s="16">
        <f t="shared" si="48"/>
        <v>5.4454545454545453</v>
      </c>
      <c r="L125" s="16">
        <f t="shared" si="49"/>
        <v>5.4454545454545453</v>
      </c>
      <c r="M125" s="23"/>
      <c r="N125" s="23"/>
    </row>
    <row r="126" spans="1:14" x14ac:dyDescent="0.2">
      <c r="A126" t="s">
        <v>22</v>
      </c>
      <c r="B126" s="1">
        <v>4059256379329</v>
      </c>
      <c r="C126" t="s">
        <v>23</v>
      </c>
      <c r="E126" s="5">
        <v>26</v>
      </c>
      <c r="F126" s="16">
        <v>29.95</v>
      </c>
      <c r="G126" s="15">
        <f t="shared" si="45"/>
        <v>59.9</v>
      </c>
      <c r="H126" s="15">
        <f t="shared" si="46"/>
        <v>13.613636363636362</v>
      </c>
      <c r="I126" s="15">
        <f t="shared" si="47"/>
        <v>27.227272727272723</v>
      </c>
      <c r="J126">
        <v>2</v>
      </c>
      <c r="K126" s="16">
        <f t="shared" si="48"/>
        <v>5.4454545454545453</v>
      </c>
      <c r="L126" s="16">
        <f t="shared" si="49"/>
        <v>10.890909090909091</v>
      </c>
      <c r="M126" s="23"/>
      <c r="N126" s="23"/>
    </row>
    <row r="127" spans="1:14" x14ac:dyDescent="0.2">
      <c r="A127" t="s">
        <v>22</v>
      </c>
      <c r="B127" s="1">
        <v>4059256379312</v>
      </c>
      <c r="C127" t="s">
        <v>23</v>
      </c>
      <c r="E127" s="5">
        <v>25</v>
      </c>
      <c r="F127" s="16">
        <v>29.95</v>
      </c>
      <c r="G127" s="15">
        <f t="shared" si="45"/>
        <v>59.9</v>
      </c>
      <c r="H127" s="15">
        <f t="shared" si="46"/>
        <v>13.613636363636362</v>
      </c>
      <c r="I127" s="15">
        <f t="shared" si="47"/>
        <v>27.227272727272723</v>
      </c>
      <c r="J127">
        <v>2</v>
      </c>
      <c r="K127" s="16">
        <f t="shared" si="48"/>
        <v>5.4454545454545453</v>
      </c>
      <c r="L127" s="16">
        <f t="shared" si="49"/>
        <v>10.890909090909091</v>
      </c>
      <c r="M127" s="23"/>
      <c r="N127" s="23"/>
    </row>
    <row r="128" spans="1:14" s="2" customFormat="1" x14ac:dyDescent="0.2">
      <c r="B128" s="3"/>
      <c r="E128" s="4"/>
      <c r="F128" s="13"/>
      <c r="G128" s="13">
        <f>SUM(G120:G127)</f>
        <v>598.99999999999989</v>
      </c>
      <c r="H128" s="13"/>
      <c r="I128" s="13">
        <f>SUM(I120:I127)</f>
        <v>272.27272727272725</v>
      </c>
      <c r="J128" s="2">
        <f>SUM(J120:J127)</f>
        <v>20</v>
      </c>
      <c r="K128" s="13"/>
      <c r="L128" s="13">
        <f>SUM(L120:L127)</f>
        <v>108.90909090909091</v>
      </c>
    </row>
    <row r="129" spans="1:14" s="2" customFormat="1" x14ac:dyDescent="0.2">
      <c r="B129" s="3"/>
      <c r="E129" s="4"/>
      <c r="F129" s="13"/>
      <c r="G129" s="15"/>
      <c r="H129" s="15"/>
      <c r="I129" s="15"/>
      <c r="K129" s="13"/>
      <c r="L129" s="13"/>
    </row>
    <row r="130" spans="1:14" s="2" customFormat="1" x14ac:dyDescent="0.2">
      <c r="A130" s="2" t="s">
        <v>24</v>
      </c>
      <c r="B130" s="3"/>
      <c r="C130" s="2" t="s">
        <v>25</v>
      </c>
      <c r="D130" s="2" t="s">
        <v>5</v>
      </c>
      <c r="E130" s="4"/>
      <c r="F130" s="13">
        <v>29.95</v>
      </c>
      <c r="G130" s="15"/>
      <c r="H130" s="15"/>
      <c r="I130" s="15"/>
      <c r="K130" s="13"/>
      <c r="L130" s="13"/>
      <c r="M130" s="23"/>
      <c r="N130" s="23"/>
    </row>
    <row r="131" spans="1:14" x14ac:dyDescent="0.2">
      <c r="A131" t="s">
        <v>24</v>
      </c>
      <c r="B131" s="1">
        <v>4059256369016</v>
      </c>
      <c r="C131" t="s">
        <v>25</v>
      </c>
      <c r="E131" s="5">
        <v>34</v>
      </c>
      <c r="F131" s="16">
        <v>29.95</v>
      </c>
      <c r="G131" s="15">
        <f t="shared" ref="G131:G139" si="50">J131*F131</f>
        <v>29.95</v>
      </c>
      <c r="H131" s="15">
        <f t="shared" ref="H131:H139" si="51">+F131/2.2</f>
        <v>13.613636363636362</v>
      </c>
      <c r="I131" s="15">
        <f t="shared" ref="I131:I139" si="52">+J131*H131</f>
        <v>13.613636363636362</v>
      </c>
      <c r="J131">
        <v>1</v>
      </c>
      <c r="K131" s="16">
        <f t="shared" ref="K131:K139" si="53">+H131*0.4</f>
        <v>5.4454545454545453</v>
      </c>
      <c r="L131" s="16">
        <f t="shared" ref="L131:L139" si="54">J131*K131</f>
        <v>5.4454545454545453</v>
      </c>
      <c r="M131" s="23"/>
      <c r="N131" s="23"/>
    </row>
    <row r="132" spans="1:14" x14ac:dyDescent="0.2">
      <c r="A132" t="s">
        <v>24</v>
      </c>
      <c r="B132" s="1">
        <v>4059256368989</v>
      </c>
      <c r="C132" t="s">
        <v>25</v>
      </c>
      <c r="E132" s="5">
        <v>32</v>
      </c>
      <c r="F132" s="16">
        <v>29.95</v>
      </c>
      <c r="G132" s="15">
        <f t="shared" si="50"/>
        <v>269.55</v>
      </c>
      <c r="H132" s="15">
        <f t="shared" si="51"/>
        <v>13.613636363636362</v>
      </c>
      <c r="I132" s="15">
        <f t="shared" si="52"/>
        <v>122.52272727272725</v>
      </c>
      <c r="J132">
        <v>9</v>
      </c>
      <c r="K132" s="16">
        <f t="shared" si="53"/>
        <v>5.4454545454545453</v>
      </c>
      <c r="L132" s="16">
        <f t="shared" si="54"/>
        <v>49.009090909090908</v>
      </c>
      <c r="M132" s="23"/>
      <c r="N132" s="23"/>
    </row>
    <row r="133" spans="1:14" x14ac:dyDescent="0.2">
      <c r="A133" t="s">
        <v>24</v>
      </c>
      <c r="B133" s="1">
        <v>4059256368972</v>
      </c>
      <c r="C133" t="s">
        <v>25</v>
      </c>
      <c r="E133" s="5">
        <v>31</v>
      </c>
      <c r="F133" s="16">
        <v>29.95</v>
      </c>
      <c r="G133" s="15">
        <f t="shared" si="50"/>
        <v>179.7</v>
      </c>
      <c r="H133" s="15">
        <f t="shared" si="51"/>
        <v>13.613636363636362</v>
      </c>
      <c r="I133" s="15">
        <f t="shared" si="52"/>
        <v>81.681818181818173</v>
      </c>
      <c r="J133">
        <v>6</v>
      </c>
      <c r="K133" s="16">
        <f t="shared" si="53"/>
        <v>5.4454545454545453</v>
      </c>
      <c r="L133" s="16">
        <f t="shared" si="54"/>
        <v>32.672727272727272</v>
      </c>
      <c r="M133" s="23"/>
      <c r="N133" s="23"/>
    </row>
    <row r="134" spans="1:14" x14ac:dyDescent="0.2">
      <c r="A134" t="s">
        <v>24</v>
      </c>
      <c r="B134" s="1">
        <v>4059256348943</v>
      </c>
      <c r="C134" t="s">
        <v>25</v>
      </c>
      <c r="E134" s="5">
        <v>30</v>
      </c>
      <c r="F134" s="16">
        <v>29.95</v>
      </c>
      <c r="G134" s="15">
        <f t="shared" si="50"/>
        <v>359.4</v>
      </c>
      <c r="H134" s="15">
        <f t="shared" si="51"/>
        <v>13.613636363636362</v>
      </c>
      <c r="I134" s="15">
        <f t="shared" si="52"/>
        <v>163.36363636363635</v>
      </c>
      <c r="J134">
        <v>12</v>
      </c>
      <c r="K134" s="16">
        <f t="shared" si="53"/>
        <v>5.4454545454545453</v>
      </c>
      <c r="L134" s="16">
        <f t="shared" si="54"/>
        <v>65.345454545454544</v>
      </c>
      <c r="M134" s="23"/>
      <c r="N134" s="23"/>
    </row>
    <row r="135" spans="1:14" x14ac:dyDescent="0.2">
      <c r="A135" t="s">
        <v>24</v>
      </c>
      <c r="B135" s="1">
        <v>4059256348936</v>
      </c>
      <c r="C135" t="s">
        <v>25</v>
      </c>
      <c r="E135" s="5">
        <v>29</v>
      </c>
      <c r="F135" s="16">
        <v>29.95</v>
      </c>
      <c r="G135" s="15">
        <f t="shared" si="50"/>
        <v>389.34999999999997</v>
      </c>
      <c r="H135" s="15">
        <f t="shared" si="51"/>
        <v>13.613636363636362</v>
      </c>
      <c r="I135" s="15">
        <f t="shared" si="52"/>
        <v>176.97727272727269</v>
      </c>
      <c r="J135">
        <v>13</v>
      </c>
      <c r="K135" s="16">
        <f t="shared" si="53"/>
        <v>5.4454545454545453</v>
      </c>
      <c r="L135" s="16">
        <f t="shared" si="54"/>
        <v>70.790909090909082</v>
      </c>
      <c r="M135" s="23"/>
      <c r="N135" s="23"/>
    </row>
    <row r="136" spans="1:14" x14ac:dyDescent="0.2">
      <c r="A136" t="s">
        <v>24</v>
      </c>
      <c r="B136" s="1">
        <v>4059256348929</v>
      </c>
      <c r="C136" t="s">
        <v>25</v>
      </c>
      <c r="E136" s="5">
        <v>28</v>
      </c>
      <c r="F136" s="16">
        <v>29.95</v>
      </c>
      <c r="G136" s="15">
        <f t="shared" si="50"/>
        <v>419.3</v>
      </c>
      <c r="H136" s="15">
        <f t="shared" si="51"/>
        <v>13.613636363636362</v>
      </c>
      <c r="I136" s="15">
        <f t="shared" si="52"/>
        <v>190.59090909090907</v>
      </c>
      <c r="J136">
        <v>14</v>
      </c>
      <c r="K136" s="16">
        <f t="shared" si="53"/>
        <v>5.4454545454545453</v>
      </c>
      <c r="L136" s="16">
        <f t="shared" si="54"/>
        <v>76.236363636363635</v>
      </c>
      <c r="M136" s="23"/>
      <c r="N136" s="23"/>
    </row>
    <row r="137" spans="1:14" x14ac:dyDescent="0.2">
      <c r="A137" t="s">
        <v>24</v>
      </c>
      <c r="B137" s="1">
        <v>4059256348912</v>
      </c>
      <c r="C137" t="s">
        <v>25</v>
      </c>
      <c r="E137" s="5">
        <v>27</v>
      </c>
      <c r="F137" s="16">
        <v>29.95</v>
      </c>
      <c r="G137" s="15">
        <f t="shared" si="50"/>
        <v>299.5</v>
      </c>
      <c r="H137" s="15">
        <f t="shared" si="51"/>
        <v>13.613636363636362</v>
      </c>
      <c r="I137" s="15">
        <f t="shared" si="52"/>
        <v>136.13636363636363</v>
      </c>
      <c r="J137">
        <v>10</v>
      </c>
      <c r="K137" s="16">
        <f t="shared" si="53"/>
        <v>5.4454545454545453</v>
      </c>
      <c r="L137" s="16">
        <f t="shared" si="54"/>
        <v>54.454545454545453</v>
      </c>
      <c r="M137" s="23"/>
      <c r="N137" s="23"/>
    </row>
    <row r="138" spans="1:14" x14ac:dyDescent="0.2">
      <c r="A138" t="s">
        <v>24</v>
      </c>
      <c r="B138" s="1">
        <v>4059256348974</v>
      </c>
      <c r="C138" t="s">
        <v>25</v>
      </c>
      <c r="E138" s="5">
        <v>26</v>
      </c>
      <c r="F138" s="16">
        <v>29.95</v>
      </c>
      <c r="G138" s="15">
        <f t="shared" si="50"/>
        <v>119.8</v>
      </c>
      <c r="H138" s="15">
        <f t="shared" si="51"/>
        <v>13.613636363636362</v>
      </c>
      <c r="I138" s="15">
        <f t="shared" si="52"/>
        <v>54.454545454545446</v>
      </c>
      <c r="J138">
        <v>4</v>
      </c>
      <c r="K138" s="16">
        <f t="shared" si="53"/>
        <v>5.4454545454545453</v>
      </c>
      <c r="L138" s="16">
        <f t="shared" si="54"/>
        <v>21.781818181818181</v>
      </c>
      <c r="M138" s="23"/>
      <c r="N138" s="23"/>
    </row>
    <row r="139" spans="1:14" x14ac:dyDescent="0.2">
      <c r="A139" t="s">
        <v>24</v>
      </c>
      <c r="B139" s="1">
        <v>4059256348967</v>
      </c>
      <c r="C139" t="s">
        <v>25</v>
      </c>
      <c r="E139" s="5">
        <v>25</v>
      </c>
      <c r="F139" s="16">
        <v>29.95</v>
      </c>
      <c r="G139" s="15">
        <f t="shared" si="50"/>
        <v>179.7</v>
      </c>
      <c r="H139" s="15">
        <f t="shared" si="51"/>
        <v>13.613636363636362</v>
      </c>
      <c r="I139" s="15">
        <f t="shared" si="52"/>
        <v>81.681818181818173</v>
      </c>
      <c r="J139">
        <v>6</v>
      </c>
      <c r="K139" s="16">
        <f t="shared" si="53"/>
        <v>5.4454545454545453</v>
      </c>
      <c r="L139" s="16">
        <f t="shared" si="54"/>
        <v>32.672727272727272</v>
      </c>
      <c r="M139" s="23"/>
      <c r="N139" s="23"/>
    </row>
    <row r="140" spans="1:14" s="2" customFormat="1" x14ac:dyDescent="0.2">
      <c r="B140" s="3"/>
      <c r="E140" s="4"/>
      <c r="F140" s="13"/>
      <c r="G140" s="13">
        <f>SUM(G131:G139)</f>
        <v>2246.2499999999995</v>
      </c>
      <c r="H140" s="13"/>
      <c r="I140" s="13">
        <f>SUM(I131:I139)</f>
        <v>1021.022727272727</v>
      </c>
      <c r="J140" s="2">
        <f>SUM(J131:J139)</f>
        <v>75</v>
      </c>
      <c r="K140" s="13"/>
      <c r="L140" s="13">
        <f>SUM(L131:L139)</f>
        <v>408.40909090909093</v>
      </c>
    </row>
    <row r="141" spans="1:14" s="2" customFormat="1" x14ac:dyDescent="0.2">
      <c r="B141" s="3"/>
      <c r="E141" s="4"/>
      <c r="F141" s="13"/>
      <c r="G141" s="15"/>
      <c r="H141" s="15"/>
      <c r="I141" s="15"/>
      <c r="K141" s="13"/>
      <c r="L141" s="13"/>
    </row>
    <row r="142" spans="1:14" s="2" customFormat="1" x14ac:dyDescent="0.2">
      <c r="A142" s="2" t="s">
        <v>26</v>
      </c>
      <c r="B142" s="3"/>
      <c r="C142" s="2" t="s">
        <v>27</v>
      </c>
      <c r="D142" s="2" t="s">
        <v>5</v>
      </c>
      <c r="E142" s="4"/>
      <c r="F142" s="13">
        <v>29.95</v>
      </c>
      <c r="G142" s="15"/>
      <c r="H142" s="15"/>
      <c r="I142" s="15"/>
      <c r="K142" s="13"/>
      <c r="L142" s="13"/>
      <c r="M142" s="23"/>
      <c r="N142" s="23"/>
    </row>
    <row r="143" spans="1:14" x14ac:dyDescent="0.2">
      <c r="A143" t="s">
        <v>26</v>
      </c>
      <c r="B143" s="1">
        <v>4059256369290</v>
      </c>
      <c r="C143" t="s">
        <v>27</v>
      </c>
      <c r="E143" s="5">
        <v>34</v>
      </c>
      <c r="F143" s="16">
        <v>29.95</v>
      </c>
      <c r="G143" s="15">
        <f t="shared" ref="G143:G151" si="55">J143*F143</f>
        <v>29.95</v>
      </c>
      <c r="H143" s="15">
        <f t="shared" ref="H143:H151" si="56">+F143/2.2</f>
        <v>13.613636363636362</v>
      </c>
      <c r="I143" s="15">
        <f t="shared" ref="I143:I151" si="57">+J143*H143</f>
        <v>13.613636363636362</v>
      </c>
      <c r="J143">
        <v>1</v>
      </c>
      <c r="K143" s="16">
        <f t="shared" ref="K143:K151" si="58">+H143*0.4</f>
        <v>5.4454545454545453</v>
      </c>
      <c r="L143" s="16">
        <f t="shared" ref="L143:L151" si="59">J143*K143</f>
        <v>5.4454545454545453</v>
      </c>
      <c r="M143" s="23"/>
      <c r="N143" s="23"/>
    </row>
    <row r="144" spans="1:14" x14ac:dyDescent="0.2">
      <c r="A144" t="s">
        <v>26</v>
      </c>
      <c r="B144" s="1">
        <v>4059256369269</v>
      </c>
      <c r="C144" t="s">
        <v>27</v>
      </c>
      <c r="E144" s="5">
        <v>32</v>
      </c>
      <c r="F144" s="16">
        <v>29.95</v>
      </c>
      <c r="G144" s="15">
        <f t="shared" si="55"/>
        <v>89.85</v>
      </c>
      <c r="H144" s="15">
        <f t="shared" si="56"/>
        <v>13.613636363636362</v>
      </c>
      <c r="I144" s="15">
        <f t="shared" si="57"/>
        <v>40.840909090909086</v>
      </c>
      <c r="J144">
        <v>3</v>
      </c>
      <c r="K144" s="16">
        <f t="shared" si="58"/>
        <v>5.4454545454545453</v>
      </c>
      <c r="L144" s="16">
        <f t="shared" si="59"/>
        <v>16.336363636363636</v>
      </c>
      <c r="M144" s="23"/>
      <c r="N144" s="23"/>
    </row>
    <row r="145" spans="1:14" x14ac:dyDescent="0.2">
      <c r="A145" t="s">
        <v>26</v>
      </c>
      <c r="B145" s="1">
        <v>4059256369252</v>
      </c>
      <c r="C145" t="s">
        <v>27</v>
      </c>
      <c r="E145" s="5">
        <v>31</v>
      </c>
      <c r="F145" s="16">
        <v>29.95</v>
      </c>
      <c r="G145" s="15">
        <f t="shared" si="55"/>
        <v>119.8</v>
      </c>
      <c r="H145" s="15">
        <f t="shared" si="56"/>
        <v>13.613636363636362</v>
      </c>
      <c r="I145" s="15">
        <f t="shared" si="57"/>
        <v>54.454545454545446</v>
      </c>
      <c r="J145">
        <v>4</v>
      </c>
      <c r="K145" s="16">
        <f t="shared" si="58"/>
        <v>5.4454545454545453</v>
      </c>
      <c r="L145" s="16">
        <f t="shared" si="59"/>
        <v>21.781818181818181</v>
      </c>
      <c r="M145" s="23"/>
      <c r="N145" s="23"/>
    </row>
    <row r="146" spans="1:14" x14ac:dyDescent="0.2">
      <c r="A146" t="s">
        <v>26</v>
      </c>
      <c r="B146" s="1">
        <v>4059256349100</v>
      </c>
      <c r="C146" t="s">
        <v>27</v>
      </c>
      <c r="E146" s="5">
        <v>30</v>
      </c>
      <c r="F146" s="16">
        <v>29.95</v>
      </c>
      <c r="G146" s="15">
        <f t="shared" si="55"/>
        <v>29.95</v>
      </c>
      <c r="H146" s="15">
        <f t="shared" si="56"/>
        <v>13.613636363636362</v>
      </c>
      <c r="I146" s="15">
        <f t="shared" si="57"/>
        <v>13.613636363636362</v>
      </c>
      <c r="J146">
        <v>1</v>
      </c>
      <c r="K146" s="16">
        <f t="shared" si="58"/>
        <v>5.4454545454545453</v>
      </c>
      <c r="L146" s="16">
        <f t="shared" si="59"/>
        <v>5.4454545454545453</v>
      </c>
      <c r="M146" s="23"/>
      <c r="N146" s="23"/>
    </row>
    <row r="147" spans="1:14" x14ac:dyDescent="0.2">
      <c r="A147" t="s">
        <v>26</v>
      </c>
      <c r="B147" s="1">
        <v>4059256349094</v>
      </c>
      <c r="C147" t="s">
        <v>27</v>
      </c>
      <c r="E147" s="5">
        <v>29</v>
      </c>
      <c r="F147" s="16">
        <v>29.95</v>
      </c>
      <c r="G147" s="15">
        <f t="shared" si="55"/>
        <v>29.95</v>
      </c>
      <c r="H147" s="15">
        <f t="shared" si="56"/>
        <v>13.613636363636362</v>
      </c>
      <c r="I147" s="15">
        <f t="shared" si="57"/>
        <v>13.613636363636362</v>
      </c>
      <c r="J147">
        <v>1</v>
      </c>
      <c r="K147" s="16">
        <f t="shared" si="58"/>
        <v>5.4454545454545453</v>
      </c>
      <c r="L147" s="16">
        <f t="shared" si="59"/>
        <v>5.4454545454545453</v>
      </c>
      <c r="M147" s="23"/>
      <c r="N147" s="23"/>
    </row>
    <row r="148" spans="1:14" x14ac:dyDescent="0.2">
      <c r="A148" t="s">
        <v>26</v>
      </c>
      <c r="B148" s="1">
        <v>4059256349087</v>
      </c>
      <c r="C148" t="s">
        <v>27</v>
      </c>
      <c r="E148" s="5">
        <v>28</v>
      </c>
      <c r="F148" s="16">
        <v>29.95</v>
      </c>
      <c r="G148" s="15">
        <f t="shared" si="55"/>
        <v>59.9</v>
      </c>
      <c r="H148" s="15">
        <f t="shared" si="56"/>
        <v>13.613636363636362</v>
      </c>
      <c r="I148" s="15">
        <f t="shared" si="57"/>
        <v>27.227272727272723</v>
      </c>
      <c r="J148">
        <v>2</v>
      </c>
      <c r="K148" s="16">
        <f t="shared" si="58"/>
        <v>5.4454545454545453</v>
      </c>
      <c r="L148" s="16">
        <f t="shared" si="59"/>
        <v>10.890909090909091</v>
      </c>
      <c r="M148" s="23"/>
      <c r="N148" s="23"/>
    </row>
    <row r="149" spans="1:14" x14ac:dyDescent="0.2">
      <c r="A149" t="s">
        <v>26</v>
      </c>
      <c r="B149" s="1">
        <v>4059256349070</v>
      </c>
      <c r="C149" t="s">
        <v>27</v>
      </c>
      <c r="E149" s="5">
        <v>27</v>
      </c>
      <c r="F149" s="16">
        <v>29.95</v>
      </c>
      <c r="G149" s="15">
        <f t="shared" si="55"/>
        <v>29.95</v>
      </c>
      <c r="H149" s="15">
        <f t="shared" si="56"/>
        <v>13.613636363636362</v>
      </c>
      <c r="I149" s="15">
        <f t="shared" si="57"/>
        <v>13.613636363636362</v>
      </c>
      <c r="J149">
        <v>1</v>
      </c>
      <c r="K149" s="16">
        <f t="shared" si="58"/>
        <v>5.4454545454545453</v>
      </c>
      <c r="L149" s="16">
        <f t="shared" si="59"/>
        <v>5.4454545454545453</v>
      </c>
      <c r="M149" s="23"/>
      <c r="N149" s="23"/>
    </row>
    <row r="150" spans="1:14" x14ac:dyDescent="0.2">
      <c r="A150" t="s">
        <v>26</v>
      </c>
      <c r="B150" s="1">
        <v>4059256349131</v>
      </c>
      <c r="C150" t="s">
        <v>27</v>
      </c>
      <c r="E150" s="5">
        <v>26</v>
      </c>
      <c r="F150" s="16">
        <v>29.95</v>
      </c>
      <c r="G150" s="15">
        <f t="shared" si="55"/>
        <v>59.9</v>
      </c>
      <c r="H150" s="15">
        <f t="shared" si="56"/>
        <v>13.613636363636362</v>
      </c>
      <c r="I150" s="15">
        <f t="shared" si="57"/>
        <v>27.227272727272723</v>
      </c>
      <c r="J150">
        <v>2</v>
      </c>
      <c r="K150" s="16">
        <f t="shared" si="58"/>
        <v>5.4454545454545453</v>
      </c>
      <c r="L150" s="16">
        <f t="shared" si="59"/>
        <v>10.890909090909091</v>
      </c>
      <c r="M150" s="23"/>
      <c r="N150" s="23"/>
    </row>
    <row r="151" spans="1:14" x14ac:dyDescent="0.2">
      <c r="A151" t="s">
        <v>26</v>
      </c>
      <c r="B151" s="1">
        <v>4059256349124</v>
      </c>
      <c r="C151" t="s">
        <v>27</v>
      </c>
      <c r="E151" s="5">
        <v>25</v>
      </c>
      <c r="F151" s="16">
        <v>29.95</v>
      </c>
      <c r="G151" s="15">
        <f t="shared" si="55"/>
        <v>89.85</v>
      </c>
      <c r="H151" s="15">
        <f t="shared" si="56"/>
        <v>13.613636363636362</v>
      </c>
      <c r="I151" s="15">
        <f t="shared" si="57"/>
        <v>40.840909090909086</v>
      </c>
      <c r="J151">
        <v>3</v>
      </c>
      <c r="K151" s="16">
        <f t="shared" si="58"/>
        <v>5.4454545454545453</v>
      </c>
      <c r="L151" s="16">
        <f t="shared" si="59"/>
        <v>16.336363636363636</v>
      </c>
      <c r="M151" s="23"/>
      <c r="N151" s="23"/>
    </row>
    <row r="152" spans="1:14" s="2" customFormat="1" x14ac:dyDescent="0.2">
      <c r="B152" s="3"/>
      <c r="E152" s="4"/>
      <c r="F152" s="13"/>
      <c r="G152" s="13">
        <f>SUM(G143:G151)</f>
        <v>539.09999999999991</v>
      </c>
      <c r="H152" s="13"/>
      <c r="I152" s="13">
        <f>SUM(I143:I151)</f>
        <v>245.04545454545453</v>
      </c>
      <c r="J152" s="2">
        <f>SUM(J143:J151)</f>
        <v>18</v>
      </c>
      <c r="K152" s="13"/>
      <c r="L152" s="13">
        <f>SUM(L143:L151)</f>
        <v>98.018181818181802</v>
      </c>
    </row>
    <row r="153" spans="1:14" s="2" customFormat="1" x14ac:dyDescent="0.2">
      <c r="B153" s="3"/>
      <c r="E153" s="4"/>
      <c r="F153" s="13"/>
      <c r="G153" s="15"/>
      <c r="H153" s="15"/>
      <c r="I153" s="15"/>
      <c r="K153" s="13"/>
      <c r="L153" s="13"/>
    </row>
    <row r="154" spans="1:14" s="2" customFormat="1" x14ac:dyDescent="0.2">
      <c r="A154" s="2" t="s">
        <v>28</v>
      </c>
      <c r="B154" s="3"/>
      <c r="C154" s="2" t="s">
        <v>29</v>
      </c>
      <c r="D154" s="2" t="s">
        <v>5</v>
      </c>
      <c r="E154" s="4"/>
      <c r="F154" s="13">
        <v>39.950000000000003</v>
      </c>
      <c r="G154" s="15"/>
      <c r="H154" s="15"/>
      <c r="I154" s="15"/>
      <c r="K154" s="13"/>
      <c r="L154" s="13"/>
      <c r="M154" s="23"/>
      <c r="N154" s="23"/>
    </row>
    <row r="155" spans="1:14" x14ac:dyDescent="0.2">
      <c r="A155" t="s">
        <v>28</v>
      </c>
      <c r="B155" s="1">
        <v>4059256379442</v>
      </c>
      <c r="C155" t="s">
        <v>29</v>
      </c>
      <c r="E155" s="5">
        <v>32</v>
      </c>
      <c r="F155" s="16">
        <v>39.950000000000003</v>
      </c>
      <c r="G155" s="15">
        <f t="shared" ref="G155:G162" si="60">J155*F155</f>
        <v>39.950000000000003</v>
      </c>
      <c r="H155" s="15">
        <f t="shared" ref="H155:H162" si="61">+F155/2.2</f>
        <v>18.15909090909091</v>
      </c>
      <c r="I155" s="15">
        <f t="shared" ref="I155:I162" si="62">+J155*H155</f>
        <v>18.15909090909091</v>
      </c>
      <c r="J155">
        <v>1</v>
      </c>
      <c r="K155" s="16">
        <f t="shared" ref="K155:K162" si="63">+H155*0.4</f>
        <v>7.2636363636363646</v>
      </c>
      <c r="L155" s="16">
        <f t="shared" ref="L155:L162" si="64">J155*K155</f>
        <v>7.2636363636363646</v>
      </c>
      <c r="M155" s="23"/>
      <c r="N155" s="23"/>
    </row>
    <row r="156" spans="1:14" x14ac:dyDescent="0.2">
      <c r="A156" t="s">
        <v>28</v>
      </c>
      <c r="B156" s="1">
        <v>4059256379435</v>
      </c>
      <c r="C156" t="s">
        <v>29</v>
      </c>
      <c r="E156" s="5">
        <v>31</v>
      </c>
      <c r="F156" s="16">
        <v>39.950000000000003</v>
      </c>
      <c r="G156" s="15">
        <f t="shared" si="60"/>
        <v>79.900000000000006</v>
      </c>
      <c r="H156" s="15">
        <f t="shared" si="61"/>
        <v>18.15909090909091</v>
      </c>
      <c r="I156" s="15">
        <f t="shared" si="62"/>
        <v>36.31818181818182</v>
      </c>
      <c r="J156">
        <v>2</v>
      </c>
      <c r="K156" s="16">
        <f t="shared" si="63"/>
        <v>7.2636363636363646</v>
      </c>
      <c r="L156" s="16">
        <f t="shared" si="64"/>
        <v>14.527272727272729</v>
      </c>
      <c r="M156" s="23"/>
      <c r="N156" s="23"/>
    </row>
    <row r="157" spans="1:14" x14ac:dyDescent="0.2">
      <c r="A157" t="s">
        <v>28</v>
      </c>
      <c r="B157" s="1">
        <v>4059256379428</v>
      </c>
      <c r="C157" t="s">
        <v>29</v>
      </c>
      <c r="E157" s="5">
        <v>30</v>
      </c>
      <c r="F157" s="16">
        <v>39.950000000000003</v>
      </c>
      <c r="G157" s="15">
        <f t="shared" si="60"/>
        <v>119.85000000000001</v>
      </c>
      <c r="H157" s="15">
        <f t="shared" si="61"/>
        <v>18.15909090909091</v>
      </c>
      <c r="I157" s="15">
        <f t="shared" si="62"/>
        <v>54.477272727272734</v>
      </c>
      <c r="J157">
        <v>3</v>
      </c>
      <c r="K157" s="16">
        <f t="shared" si="63"/>
        <v>7.2636363636363646</v>
      </c>
      <c r="L157" s="16">
        <f t="shared" si="64"/>
        <v>21.790909090909093</v>
      </c>
      <c r="M157" s="23"/>
      <c r="N157" s="23"/>
    </row>
    <row r="158" spans="1:14" x14ac:dyDescent="0.2">
      <c r="A158" t="s">
        <v>28</v>
      </c>
      <c r="B158" s="1">
        <v>4059256379411</v>
      </c>
      <c r="C158" t="s">
        <v>29</v>
      </c>
      <c r="E158" s="5">
        <v>29</v>
      </c>
      <c r="F158" s="16">
        <v>39.950000000000003</v>
      </c>
      <c r="G158" s="15">
        <f t="shared" si="60"/>
        <v>39.950000000000003</v>
      </c>
      <c r="H158" s="15">
        <f t="shared" si="61"/>
        <v>18.15909090909091</v>
      </c>
      <c r="I158" s="15">
        <f t="shared" si="62"/>
        <v>18.15909090909091</v>
      </c>
      <c r="J158">
        <v>1</v>
      </c>
      <c r="K158" s="16">
        <f t="shared" si="63"/>
        <v>7.2636363636363646</v>
      </c>
      <c r="L158" s="16">
        <f t="shared" si="64"/>
        <v>7.2636363636363646</v>
      </c>
      <c r="M158" s="23"/>
      <c r="N158" s="23"/>
    </row>
    <row r="159" spans="1:14" x14ac:dyDescent="0.2">
      <c r="A159" t="s">
        <v>28</v>
      </c>
      <c r="B159" s="1">
        <v>4059256379404</v>
      </c>
      <c r="C159" t="s">
        <v>29</v>
      </c>
      <c r="E159" s="5">
        <v>28</v>
      </c>
      <c r="F159" s="16">
        <v>39.950000000000003</v>
      </c>
      <c r="G159" s="15">
        <f t="shared" si="60"/>
        <v>79.900000000000006</v>
      </c>
      <c r="H159" s="15">
        <f t="shared" si="61"/>
        <v>18.15909090909091</v>
      </c>
      <c r="I159" s="15">
        <f t="shared" si="62"/>
        <v>36.31818181818182</v>
      </c>
      <c r="J159">
        <v>2</v>
      </c>
      <c r="K159" s="16">
        <f t="shared" si="63"/>
        <v>7.2636363636363646</v>
      </c>
      <c r="L159" s="16">
        <f t="shared" si="64"/>
        <v>14.527272727272729</v>
      </c>
      <c r="M159" s="23"/>
      <c r="N159" s="23"/>
    </row>
    <row r="160" spans="1:14" x14ac:dyDescent="0.2">
      <c r="A160" t="s">
        <v>28</v>
      </c>
      <c r="B160" s="1">
        <v>4059256379398</v>
      </c>
      <c r="C160" t="s">
        <v>29</v>
      </c>
      <c r="E160" s="5">
        <v>27</v>
      </c>
      <c r="F160" s="16">
        <v>39.950000000000003</v>
      </c>
      <c r="G160" s="15">
        <f t="shared" si="60"/>
        <v>79.900000000000006</v>
      </c>
      <c r="H160" s="15">
        <f t="shared" si="61"/>
        <v>18.15909090909091</v>
      </c>
      <c r="I160" s="15">
        <f t="shared" si="62"/>
        <v>36.31818181818182</v>
      </c>
      <c r="J160">
        <v>2</v>
      </c>
      <c r="K160" s="16">
        <f t="shared" si="63"/>
        <v>7.2636363636363646</v>
      </c>
      <c r="L160" s="16">
        <f t="shared" si="64"/>
        <v>14.527272727272729</v>
      </c>
      <c r="M160" s="23"/>
      <c r="N160" s="23"/>
    </row>
    <row r="161" spans="1:14" x14ac:dyDescent="0.2">
      <c r="A161" t="s">
        <v>28</v>
      </c>
      <c r="B161" s="1">
        <v>4059256379473</v>
      </c>
      <c r="C161" t="s">
        <v>29</v>
      </c>
      <c r="E161" s="5">
        <v>26</v>
      </c>
      <c r="F161" s="16">
        <v>39.950000000000003</v>
      </c>
      <c r="G161" s="15">
        <f t="shared" si="60"/>
        <v>39.950000000000003</v>
      </c>
      <c r="H161" s="15">
        <f t="shared" si="61"/>
        <v>18.15909090909091</v>
      </c>
      <c r="I161" s="15">
        <f t="shared" si="62"/>
        <v>18.15909090909091</v>
      </c>
      <c r="J161">
        <v>1</v>
      </c>
      <c r="K161" s="16">
        <f t="shared" si="63"/>
        <v>7.2636363636363646</v>
      </c>
      <c r="L161" s="16">
        <f t="shared" si="64"/>
        <v>7.2636363636363646</v>
      </c>
      <c r="M161" s="23"/>
      <c r="N161" s="23"/>
    </row>
    <row r="162" spans="1:14" x14ac:dyDescent="0.2">
      <c r="A162" t="s">
        <v>28</v>
      </c>
      <c r="B162" s="1">
        <v>4059256379466</v>
      </c>
      <c r="C162" t="s">
        <v>29</v>
      </c>
      <c r="E162" s="5">
        <v>25</v>
      </c>
      <c r="F162" s="16">
        <v>39.950000000000003</v>
      </c>
      <c r="G162" s="15">
        <f t="shared" si="60"/>
        <v>79.900000000000006</v>
      </c>
      <c r="H162" s="15">
        <f t="shared" si="61"/>
        <v>18.15909090909091</v>
      </c>
      <c r="I162" s="15">
        <f t="shared" si="62"/>
        <v>36.31818181818182</v>
      </c>
      <c r="J162">
        <v>2</v>
      </c>
      <c r="K162" s="16">
        <f t="shared" si="63"/>
        <v>7.2636363636363646</v>
      </c>
      <c r="L162" s="16">
        <f t="shared" si="64"/>
        <v>14.527272727272729</v>
      </c>
      <c r="M162" s="23"/>
      <c r="N162" s="23"/>
    </row>
    <row r="163" spans="1:14" s="2" customFormat="1" x14ac:dyDescent="0.2">
      <c r="B163" s="3"/>
      <c r="E163" s="4"/>
      <c r="F163" s="13"/>
      <c r="G163" s="13">
        <f>SUM(G155:G162)</f>
        <v>559.30000000000007</v>
      </c>
      <c r="H163" s="13"/>
      <c r="I163" s="13">
        <f>SUM(I155:I162)</f>
        <v>254.22727272727272</v>
      </c>
      <c r="J163" s="2">
        <f>SUM(J155:J162)</f>
        <v>14</v>
      </c>
      <c r="K163" s="13"/>
      <c r="L163" s="13">
        <f>SUM(L155:L162)</f>
        <v>101.6909090909091</v>
      </c>
    </row>
    <row r="164" spans="1:14" s="2" customFormat="1" x14ac:dyDescent="0.2">
      <c r="B164" s="3"/>
      <c r="E164" s="4"/>
      <c r="F164" s="13"/>
      <c r="G164" s="15"/>
      <c r="H164" s="15"/>
      <c r="I164" s="15"/>
      <c r="K164" s="13"/>
      <c r="L164" s="13"/>
    </row>
    <row r="165" spans="1:14" s="2" customFormat="1" x14ac:dyDescent="0.2">
      <c r="A165" s="2" t="s">
        <v>30</v>
      </c>
      <c r="B165" s="3"/>
      <c r="C165" s="2" t="s">
        <v>31</v>
      </c>
      <c r="D165" s="2" t="s">
        <v>5</v>
      </c>
      <c r="E165" s="4"/>
      <c r="F165" s="13">
        <v>29.95</v>
      </c>
      <c r="G165" s="15"/>
      <c r="H165" s="15"/>
      <c r="I165" s="15"/>
      <c r="K165" s="13"/>
      <c r="L165" s="13"/>
      <c r="M165" s="23"/>
      <c r="N165" s="23"/>
    </row>
    <row r="166" spans="1:14" x14ac:dyDescent="0.2">
      <c r="A166" t="s">
        <v>30</v>
      </c>
      <c r="B166" s="1">
        <v>4059256308879</v>
      </c>
      <c r="C166" t="s">
        <v>31</v>
      </c>
      <c r="E166" s="5">
        <v>32</v>
      </c>
      <c r="F166" s="16">
        <v>29.95</v>
      </c>
      <c r="G166" s="15">
        <f t="shared" ref="G166:G173" si="65">J166*F166</f>
        <v>59.9</v>
      </c>
      <c r="H166" s="15">
        <f t="shared" ref="H166:H173" si="66">+F166/2.2</f>
        <v>13.613636363636362</v>
      </c>
      <c r="I166" s="15">
        <f t="shared" ref="I166:I173" si="67">+J166*H166</f>
        <v>27.227272727272723</v>
      </c>
      <c r="J166">
        <v>2</v>
      </c>
      <c r="K166" s="16">
        <f t="shared" ref="K166:K173" si="68">+H166*0.4</f>
        <v>5.4454545454545453</v>
      </c>
      <c r="L166" s="16">
        <f t="shared" ref="L166:L173" si="69">J166*K166</f>
        <v>10.890909090909091</v>
      </c>
      <c r="M166" s="23"/>
      <c r="N166" s="23"/>
    </row>
    <row r="167" spans="1:14" x14ac:dyDescent="0.2">
      <c r="A167" t="s">
        <v>30</v>
      </c>
      <c r="B167" s="1">
        <v>4059256308862</v>
      </c>
      <c r="C167" t="s">
        <v>31</v>
      </c>
      <c r="E167" s="5">
        <v>31</v>
      </c>
      <c r="F167" s="16">
        <v>29.95</v>
      </c>
      <c r="G167" s="15">
        <f t="shared" si="65"/>
        <v>59.9</v>
      </c>
      <c r="H167" s="15">
        <f t="shared" si="66"/>
        <v>13.613636363636362</v>
      </c>
      <c r="I167" s="15">
        <f t="shared" si="67"/>
        <v>27.227272727272723</v>
      </c>
      <c r="J167">
        <v>2</v>
      </c>
      <c r="K167" s="16">
        <f t="shared" si="68"/>
        <v>5.4454545454545453</v>
      </c>
      <c r="L167" s="16">
        <f t="shared" si="69"/>
        <v>10.890909090909091</v>
      </c>
      <c r="M167" s="23"/>
      <c r="N167" s="23"/>
    </row>
    <row r="168" spans="1:14" x14ac:dyDescent="0.2">
      <c r="A168" t="s">
        <v>30</v>
      </c>
      <c r="B168" s="1">
        <v>4059256254800</v>
      </c>
      <c r="C168" t="s">
        <v>31</v>
      </c>
      <c r="E168" s="5">
        <v>30</v>
      </c>
      <c r="F168" s="16">
        <v>29.95</v>
      </c>
      <c r="G168" s="15">
        <f t="shared" si="65"/>
        <v>119.8</v>
      </c>
      <c r="H168" s="15">
        <f t="shared" si="66"/>
        <v>13.613636363636362</v>
      </c>
      <c r="I168" s="15">
        <f t="shared" si="67"/>
        <v>54.454545454545446</v>
      </c>
      <c r="J168">
        <v>4</v>
      </c>
      <c r="K168" s="16">
        <f t="shared" si="68"/>
        <v>5.4454545454545453</v>
      </c>
      <c r="L168" s="16">
        <f t="shared" si="69"/>
        <v>21.781818181818181</v>
      </c>
      <c r="M168" s="23"/>
      <c r="N168" s="23"/>
    </row>
    <row r="169" spans="1:14" x14ac:dyDescent="0.2">
      <c r="A169" t="s">
        <v>30</v>
      </c>
      <c r="B169" s="1">
        <v>4059256254794</v>
      </c>
      <c r="C169" t="s">
        <v>31</v>
      </c>
      <c r="E169" s="5">
        <v>29</v>
      </c>
      <c r="F169" s="16">
        <v>29.95</v>
      </c>
      <c r="G169" s="15">
        <f t="shared" si="65"/>
        <v>119.8</v>
      </c>
      <c r="H169" s="15">
        <f t="shared" si="66"/>
        <v>13.613636363636362</v>
      </c>
      <c r="I169" s="15">
        <f t="shared" si="67"/>
        <v>54.454545454545446</v>
      </c>
      <c r="J169">
        <v>4</v>
      </c>
      <c r="K169" s="16">
        <f t="shared" si="68"/>
        <v>5.4454545454545453</v>
      </c>
      <c r="L169" s="16">
        <f t="shared" si="69"/>
        <v>21.781818181818181</v>
      </c>
      <c r="M169" s="23"/>
      <c r="N169" s="23"/>
    </row>
    <row r="170" spans="1:14" x14ac:dyDescent="0.2">
      <c r="A170" t="s">
        <v>30</v>
      </c>
      <c r="B170" s="1">
        <v>4059256254787</v>
      </c>
      <c r="C170" t="s">
        <v>31</v>
      </c>
      <c r="E170" s="5">
        <v>28</v>
      </c>
      <c r="F170" s="16">
        <v>29.95</v>
      </c>
      <c r="G170" s="15">
        <f t="shared" si="65"/>
        <v>89.85</v>
      </c>
      <c r="H170" s="15">
        <f t="shared" si="66"/>
        <v>13.613636363636362</v>
      </c>
      <c r="I170" s="15">
        <f t="shared" si="67"/>
        <v>40.840909090909086</v>
      </c>
      <c r="J170">
        <v>3</v>
      </c>
      <c r="K170" s="16">
        <f t="shared" si="68"/>
        <v>5.4454545454545453</v>
      </c>
      <c r="L170" s="16">
        <f t="shared" si="69"/>
        <v>16.336363636363636</v>
      </c>
      <c r="M170" s="23"/>
      <c r="N170" s="23"/>
    </row>
    <row r="171" spans="1:14" x14ac:dyDescent="0.2">
      <c r="A171" t="s">
        <v>30</v>
      </c>
      <c r="B171" s="1">
        <v>4059256254770</v>
      </c>
      <c r="C171" t="s">
        <v>31</v>
      </c>
      <c r="E171" s="5">
        <v>27</v>
      </c>
      <c r="F171" s="16">
        <v>29.95</v>
      </c>
      <c r="G171" s="15">
        <f t="shared" si="65"/>
        <v>89.85</v>
      </c>
      <c r="H171" s="15">
        <f t="shared" si="66"/>
        <v>13.613636363636362</v>
      </c>
      <c r="I171" s="15">
        <f t="shared" si="67"/>
        <v>40.840909090909086</v>
      </c>
      <c r="J171">
        <v>3</v>
      </c>
      <c r="K171" s="16">
        <f t="shared" si="68"/>
        <v>5.4454545454545453</v>
      </c>
      <c r="L171" s="16">
        <f t="shared" si="69"/>
        <v>16.336363636363636</v>
      </c>
      <c r="M171" s="23"/>
      <c r="N171" s="23"/>
    </row>
    <row r="172" spans="1:14" x14ac:dyDescent="0.2">
      <c r="A172" t="s">
        <v>30</v>
      </c>
      <c r="B172" s="1">
        <v>4059256254763</v>
      </c>
      <c r="C172" t="s">
        <v>31</v>
      </c>
      <c r="E172" s="5">
        <v>26</v>
      </c>
      <c r="F172" s="16">
        <v>29.95</v>
      </c>
      <c r="G172" s="15">
        <f t="shared" si="65"/>
        <v>89.85</v>
      </c>
      <c r="H172" s="15">
        <f t="shared" si="66"/>
        <v>13.613636363636362</v>
      </c>
      <c r="I172" s="15">
        <f t="shared" si="67"/>
        <v>40.840909090909086</v>
      </c>
      <c r="J172">
        <v>3</v>
      </c>
      <c r="K172" s="16">
        <f t="shared" si="68"/>
        <v>5.4454545454545453</v>
      </c>
      <c r="L172" s="16">
        <f t="shared" si="69"/>
        <v>16.336363636363636</v>
      </c>
      <c r="M172" s="23"/>
      <c r="N172" s="23"/>
    </row>
    <row r="173" spans="1:14" x14ac:dyDescent="0.2">
      <c r="A173" t="s">
        <v>30</v>
      </c>
      <c r="B173" s="1">
        <v>4059256254756</v>
      </c>
      <c r="C173" t="s">
        <v>31</v>
      </c>
      <c r="E173" s="5">
        <v>25</v>
      </c>
      <c r="F173" s="16">
        <v>29.95</v>
      </c>
      <c r="G173" s="15">
        <f t="shared" si="65"/>
        <v>179.7</v>
      </c>
      <c r="H173" s="15">
        <f t="shared" si="66"/>
        <v>13.613636363636362</v>
      </c>
      <c r="I173" s="15">
        <f t="shared" si="67"/>
        <v>81.681818181818173</v>
      </c>
      <c r="J173">
        <v>6</v>
      </c>
      <c r="K173" s="16">
        <f t="shared" si="68"/>
        <v>5.4454545454545453</v>
      </c>
      <c r="L173" s="16">
        <f t="shared" si="69"/>
        <v>32.672727272727272</v>
      </c>
      <c r="M173" s="23"/>
      <c r="N173" s="23"/>
    </row>
    <row r="174" spans="1:14" s="2" customFormat="1" x14ac:dyDescent="0.2">
      <c r="B174" s="3"/>
      <c r="E174" s="4"/>
      <c r="F174" s="13"/>
      <c r="G174" s="13">
        <f>SUM(G166:G173)</f>
        <v>808.65000000000009</v>
      </c>
      <c r="H174" s="13"/>
      <c r="I174" s="13">
        <f>SUM(I166:I173)</f>
        <v>367.56818181818181</v>
      </c>
      <c r="J174" s="2">
        <f>SUM(J166:J173)</f>
        <v>27</v>
      </c>
      <c r="K174" s="13"/>
      <c r="L174" s="13">
        <f>SUM(L166:L173)</f>
        <v>147.02727272727276</v>
      </c>
    </row>
    <row r="176" spans="1:14" x14ac:dyDescent="0.2">
      <c r="A176" s="6" t="s">
        <v>35</v>
      </c>
      <c r="B176" s="7"/>
      <c r="C176" s="6"/>
      <c r="D176" s="6"/>
      <c r="E176" s="22"/>
      <c r="F176" s="17"/>
      <c r="G176" s="18">
        <f>G174+G163+G152+G140+G128+G117+G105+G92+G78+G66+G55+G41+G26+G16</f>
        <v>677163.35000000009</v>
      </c>
      <c r="H176" s="18"/>
      <c r="I176" s="18">
        <f>I174+I163+I152+I140+I128+I117+I105+I92+I78+I66+I55+I41+I26+I16</f>
        <v>307801.52272727271</v>
      </c>
      <c r="J176" s="8">
        <f>J174+J163+J152+J140+J128+J117+J105+J92+J78+J66+J55+J41+J26+J16</f>
        <v>19133</v>
      </c>
      <c r="K176" s="18"/>
      <c r="L176" s="18">
        <f>L174+L163+L152+L140+L128+L117+L105+L92+L78+L66+L55+L41+L26+L16</f>
        <v>123120.6090909091</v>
      </c>
      <c r="M176" s="2"/>
    </row>
  </sheetData>
  <sheetProtection selectLockedCells="1" selectUnlockedCells="1"/>
  <mergeCells count="14">
    <mergeCell ref="M165:N173"/>
    <mergeCell ref="M57:N65"/>
    <mergeCell ref="M80:N91"/>
    <mergeCell ref="M94:N104"/>
    <mergeCell ref="M107:N116"/>
    <mergeCell ref="M119:N127"/>
    <mergeCell ref="M130:N139"/>
    <mergeCell ref="M142:N151"/>
    <mergeCell ref="M154:N162"/>
    <mergeCell ref="M3:N15"/>
    <mergeCell ref="M18:N25"/>
    <mergeCell ref="M28:N40"/>
    <mergeCell ref="M43:N54"/>
    <mergeCell ref="M68:N77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2022-07-13T13:32:53Z</dcterms:created>
  <dcterms:modified xsi:type="dcterms:W3CDTF">2023-02-28T14:31:21Z</dcterms:modified>
</cp:coreProperties>
</file>